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50" documentId="11_9B71FF76F5E17ADD30F109E9C297D224B6F15DAB" xr6:coauthVersionLast="46" xr6:coauthVersionMax="46" xr10:uidLastSave="{4FC2B203-0361-4766-9120-2E9458C46AB9}"/>
  <bookViews>
    <workbookView xWindow="-23148" yWindow="-4356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B534" i="3"/>
  <c r="A534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B533" i="3"/>
  <c r="A533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B526" i="3"/>
  <c r="A526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AB525" i="3" s="1"/>
  <c r="B525" i="3"/>
  <c r="A525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AB517" i="3" s="1"/>
  <c r="B517" i="3"/>
  <c r="A517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B468" i="3" s="1"/>
  <c r="B468" i="3"/>
  <c r="A468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AB464" i="3" s="1"/>
  <c r="B464" i="3"/>
  <c r="A464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B462" i="3"/>
  <c r="A462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A439" i="3" s="1"/>
  <c r="E439" i="3"/>
  <c r="D439" i="3"/>
  <c r="C439" i="3"/>
  <c r="B439" i="3"/>
  <c r="A439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A428" i="3" s="1"/>
  <c r="E428" i="3"/>
  <c r="D428" i="3"/>
  <c r="C428" i="3"/>
  <c r="B428" i="3"/>
  <c r="A428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B422" i="3"/>
  <c r="A422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B404" i="3" s="1"/>
  <c r="B404" i="3"/>
  <c r="A404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Z22" i="3"/>
  <c r="Y22" i="3"/>
  <c r="X22" i="3"/>
  <c r="W22" i="3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Z21" i="3"/>
  <c r="Y21" i="3"/>
  <c r="X21" i="3"/>
  <c r="W21" i="3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S21" i="3" s="1"/>
  <c r="A21" i="3"/>
  <c r="Z20" i="3"/>
  <c r="Y20" i="3"/>
  <c r="X20" i="3"/>
  <c r="W20" i="3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Z19" i="3"/>
  <c r="Y19" i="3"/>
  <c r="X19" i="3"/>
  <c r="W19" i="3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Z18" i="3"/>
  <c r="Y18" i="3"/>
  <c r="X18" i="3"/>
  <c r="W18" i="3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Z17" i="3"/>
  <c r="Y17" i="3"/>
  <c r="X17" i="3"/>
  <c r="W17" i="3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7" i="3" s="1"/>
  <c r="A17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6" i="3" s="1"/>
  <c r="A16" i="3"/>
  <c r="Z15" i="3"/>
  <c r="Y15" i="3"/>
  <c r="X15" i="3"/>
  <c r="W15" i="3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Z14" i="3"/>
  <c r="Y14" i="3"/>
  <c r="X14" i="3"/>
  <c r="W14" i="3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4" i="3" s="1"/>
  <c r="A14" i="3"/>
  <c r="Z13" i="3"/>
  <c r="Y13" i="3"/>
  <c r="X13" i="3"/>
  <c r="W13" i="3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Z12" i="3"/>
  <c r="Y12" i="3"/>
  <c r="X12" i="3"/>
  <c r="W12" i="3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Z11" i="3"/>
  <c r="Y11" i="3"/>
  <c r="X11" i="3"/>
  <c r="W11" i="3"/>
  <c r="V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Z10" i="3"/>
  <c r="Y10" i="3"/>
  <c r="X10" i="3"/>
  <c r="W10" i="3"/>
  <c r="V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Z9" i="3"/>
  <c r="Y9" i="3"/>
  <c r="X9" i="3"/>
  <c r="W9" i="3"/>
  <c r="V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S9" i="3" s="1"/>
  <c r="A9" i="3"/>
  <c r="Z8" i="3"/>
  <c r="Y8" i="3"/>
  <c r="X8" i="3"/>
  <c r="W8" i="3"/>
  <c r="V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8" i="3" s="1"/>
  <c r="A8" i="3"/>
  <c r="Z7" i="3"/>
  <c r="Y7" i="3"/>
  <c r="X7" i="3"/>
  <c r="W7" i="3"/>
  <c r="V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AB217" i="3" l="1"/>
  <c r="AB221" i="3"/>
  <c r="AB241" i="3"/>
  <c r="AB285" i="3"/>
  <c r="AB289" i="3"/>
  <c r="AA289" i="3"/>
  <c r="AA293" i="3"/>
  <c r="AB479" i="3"/>
  <c r="AA481" i="3"/>
  <c r="AB487" i="3"/>
  <c r="AB491" i="3"/>
  <c r="AB511" i="3"/>
  <c r="AA513" i="3"/>
  <c r="AB527" i="3"/>
  <c r="AB531" i="3"/>
  <c r="AB535" i="3"/>
  <c r="AA438" i="3"/>
  <c r="AA510" i="3"/>
  <c r="AC111" i="3"/>
  <c r="AC119" i="3"/>
  <c r="AC239" i="3"/>
  <c r="AC247" i="3"/>
  <c r="AC255" i="3"/>
  <c r="AC263" i="3"/>
  <c r="AC295" i="3"/>
  <c r="AB225" i="3"/>
  <c r="AB265" i="3"/>
  <c r="AB277" i="3"/>
  <c r="AB293" i="3"/>
  <c r="AB529" i="3"/>
  <c r="AC480" i="3"/>
  <c r="AC58" i="3"/>
  <c r="AA386" i="3"/>
  <c r="AA418" i="3"/>
  <c r="AC296" i="3"/>
  <c r="AC327" i="3"/>
  <c r="AC339" i="3"/>
  <c r="AC355" i="3"/>
  <c r="AC359" i="3"/>
  <c r="AC375" i="3"/>
  <c r="AC379" i="3"/>
  <c r="AB74" i="3"/>
  <c r="AB82" i="3"/>
  <c r="AB86" i="3"/>
  <c r="AB142" i="3"/>
  <c r="AB298" i="3"/>
  <c r="AB306" i="3"/>
  <c r="AB310" i="3"/>
  <c r="AB322" i="3"/>
  <c r="AB334" i="3"/>
  <c r="AB338" i="3"/>
  <c r="AB362" i="3"/>
  <c r="AB370" i="3"/>
  <c r="AA476" i="3"/>
  <c r="AA217" i="3"/>
  <c r="AA325" i="3"/>
  <c r="AA357" i="3"/>
  <c r="AC373" i="3"/>
  <c r="AC421" i="3"/>
  <c r="AA55" i="3"/>
  <c r="AA215" i="3"/>
  <c r="AC393" i="3"/>
  <c r="AB433" i="3"/>
  <c r="AB441" i="3"/>
  <c r="AA372" i="3"/>
  <c r="AA334" i="3"/>
  <c r="AC390" i="3"/>
  <c r="AC398" i="3"/>
  <c r="AC44" i="3"/>
  <c r="AC76" i="3"/>
  <c r="AC80" i="3"/>
  <c r="AC84" i="3"/>
  <c r="AC88" i="3"/>
  <c r="AC144" i="3"/>
  <c r="AC184" i="3"/>
  <c r="AC192" i="3"/>
  <c r="AC200" i="3"/>
  <c r="AA256" i="3"/>
  <c r="AC383" i="3"/>
  <c r="AB146" i="3"/>
  <c r="AB158" i="3"/>
  <c r="AB162" i="3"/>
  <c r="AB166" i="3"/>
  <c r="AB174" i="3"/>
  <c r="AB190" i="3"/>
  <c r="AB194" i="3"/>
  <c r="AB226" i="3"/>
  <c r="AB242" i="3"/>
  <c r="AC341" i="3"/>
  <c r="AB393" i="3"/>
  <c r="AB401" i="3"/>
  <c r="AB488" i="3"/>
  <c r="AB496" i="3"/>
  <c r="AB500" i="3"/>
  <c r="AA241" i="3"/>
  <c r="AC182" i="3"/>
  <c r="AC198" i="3"/>
  <c r="AC230" i="3"/>
  <c r="AC234" i="3"/>
  <c r="AC238" i="3"/>
  <c r="AC242" i="3"/>
  <c r="AC445" i="3"/>
  <c r="AC453" i="3"/>
  <c r="AC461" i="3"/>
  <c r="AC288" i="3"/>
  <c r="AB73" i="3"/>
  <c r="AA7" i="3"/>
  <c r="AC34" i="3"/>
  <c r="AB8" i="3"/>
  <c r="AB91" i="3"/>
  <c r="AB99" i="3"/>
  <c r="AB107" i="3"/>
  <c r="AC202" i="3"/>
  <c r="AA86" i="3"/>
  <c r="AC444" i="3"/>
  <c r="AB47" i="3"/>
  <c r="AC130" i="3"/>
  <c r="AC158" i="3"/>
  <c r="AA201" i="3"/>
  <c r="AA209" i="3"/>
  <c r="AC496" i="3"/>
  <c r="AC508" i="3"/>
  <c r="AC512" i="3"/>
  <c r="AB167" i="3"/>
  <c r="AC22" i="3"/>
  <c r="AA107" i="3"/>
  <c r="AA131" i="3"/>
  <c r="AC195" i="3"/>
  <c r="AC199" i="3"/>
  <c r="AC207" i="3"/>
  <c r="AC211" i="3"/>
  <c r="AC215" i="3"/>
  <c r="AC106" i="3"/>
  <c r="AB520" i="3"/>
  <c r="AA66" i="3"/>
  <c r="AB10" i="3"/>
  <c r="AB386" i="3"/>
  <c r="AB112" i="3"/>
  <c r="AB120" i="3"/>
  <c r="AB124" i="3"/>
  <c r="AB128" i="3"/>
  <c r="AB159" i="3"/>
  <c r="AB160" i="3"/>
  <c r="AB172" i="3"/>
  <c r="AB180" i="3"/>
  <c r="AA226" i="3"/>
  <c r="AB327" i="3"/>
  <c r="AB331" i="3"/>
  <c r="AB343" i="3"/>
  <c r="AA100" i="3"/>
  <c r="AA152" i="3"/>
  <c r="AA176" i="3"/>
  <c r="AB30" i="3"/>
  <c r="AA41" i="3"/>
  <c r="AA45" i="3"/>
  <c r="AA49" i="3"/>
  <c r="AC97" i="3"/>
  <c r="AC105" i="3"/>
  <c r="AC113" i="3"/>
  <c r="AC125" i="3"/>
  <c r="AC129" i="3"/>
  <c r="AC133" i="3"/>
  <c r="AC137" i="3"/>
  <c r="AC153" i="3"/>
  <c r="AC161" i="3"/>
  <c r="AA252" i="3"/>
  <c r="AC348" i="3"/>
  <c r="AC352" i="3"/>
  <c r="AC364" i="3"/>
  <c r="AC369" i="3"/>
  <c r="AA168" i="3"/>
  <c r="AC74" i="3"/>
  <c r="AC78" i="3"/>
  <c r="AB115" i="3"/>
  <c r="AB119" i="3"/>
  <c r="AA177" i="3"/>
  <c r="AB179" i="3"/>
  <c r="AB187" i="3"/>
  <c r="AB195" i="3"/>
  <c r="AA197" i="3"/>
  <c r="AB203" i="3"/>
  <c r="AC225" i="3"/>
  <c r="AC257" i="3"/>
  <c r="AA300" i="3"/>
  <c r="AB313" i="3"/>
  <c r="AA316" i="3"/>
  <c r="AB333" i="3"/>
  <c r="AA340" i="3"/>
  <c r="AA348" i="3"/>
  <c r="AA352" i="3"/>
  <c r="AB457" i="3"/>
  <c r="AB461" i="3"/>
  <c r="AC487" i="3"/>
  <c r="AC499" i="3"/>
  <c r="AC503" i="3"/>
  <c r="AA303" i="3"/>
  <c r="AA319" i="3"/>
  <c r="AC13" i="3"/>
  <c r="AA38" i="3"/>
  <c r="AA42" i="3"/>
  <c r="AA50" i="3"/>
  <c r="AA54" i="3"/>
  <c r="AA58" i="3"/>
  <c r="AA74" i="3"/>
  <c r="AB76" i="3"/>
  <c r="AB80" i="3"/>
  <c r="AB84" i="3"/>
  <c r="AB88" i="3"/>
  <c r="AC90" i="3"/>
  <c r="AC94" i="3"/>
  <c r="AC98" i="3"/>
  <c r="AC102" i="3"/>
  <c r="AC138" i="3"/>
  <c r="AA194" i="3"/>
  <c r="AB251" i="3"/>
  <c r="AA257" i="3"/>
  <c r="AC362" i="3"/>
  <c r="AA420" i="3"/>
  <c r="AC43" i="3"/>
  <c r="AC51" i="3"/>
  <c r="AC71" i="3"/>
  <c r="AA126" i="3"/>
  <c r="AA134" i="3"/>
  <c r="AA138" i="3"/>
  <c r="AA162" i="3"/>
  <c r="AA166" i="3"/>
  <c r="AA174" i="3"/>
  <c r="AC246" i="3"/>
  <c r="AC250" i="3"/>
  <c r="AC254" i="3"/>
  <c r="AC378" i="3"/>
  <c r="AC389" i="3"/>
  <c r="AC524" i="3"/>
  <c r="AA172" i="3"/>
  <c r="AA192" i="3"/>
  <c r="AB25" i="3"/>
  <c r="AB29" i="3"/>
  <c r="AB45" i="3"/>
  <c r="AA47" i="3"/>
  <c r="AC112" i="3"/>
  <c r="AC116" i="3"/>
  <c r="AA242" i="3"/>
  <c r="AB244" i="3"/>
  <c r="AB256" i="3"/>
  <c r="AA258" i="3"/>
  <c r="AB260" i="3"/>
  <c r="AB264" i="3"/>
  <c r="AB268" i="3"/>
  <c r="AB276" i="3"/>
  <c r="AB284" i="3"/>
  <c r="AB288" i="3"/>
  <c r="AC303" i="3"/>
  <c r="AB7" i="3"/>
  <c r="AB18" i="3"/>
  <c r="AA19" i="3"/>
  <c r="AC21" i="3"/>
  <c r="AB101" i="3"/>
  <c r="AB109" i="3"/>
  <c r="AA175" i="3"/>
  <c r="AC219" i="3"/>
  <c r="AC223" i="3"/>
  <c r="AB299" i="3"/>
  <c r="AB340" i="3"/>
  <c r="AA362" i="3"/>
  <c r="AB427" i="3"/>
  <c r="AB439" i="3"/>
  <c r="AB451" i="3"/>
  <c r="T12" i="3"/>
  <c r="AA16" i="3"/>
  <c r="AB38" i="3"/>
  <c r="AA52" i="3"/>
  <c r="AB54" i="3"/>
  <c r="AA56" i="3"/>
  <c r="AC60" i="3"/>
  <c r="AC64" i="3"/>
  <c r="AB69" i="3"/>
  <c r="AB96" i="3"/>
  <c r="AA102" i="3"/>
  <c r="AB143" i="3"/>
  <c r="AB151" i="3"/>
  <c r="AA208" i="3"/>
  <c r="AB237" i="3"/>
  <c r="AC244" i="3"/>
  <c r="AC274" i="3"/>
  <c r="AC282" i="3"/>
  <c r="AA297" i="3"/>
  <c r="AA305" i="3"/>
  <c r="AB319" i="3"/>
  <c r="AC322" i="3"/>
  <c r="AA333" i="3"/>
  <c r="AC368" i="3"/>
  <c r="AB376" i="3"/>
  <c r="AC411" i="3"/>
  <c r="AC415" i="3"/>
  <c r="AA458" i="3"/>
  <c r="AA462" i="3"/>
  <c r="AA470" i="3"/>
  <c r="AA474" i="3"/>
  <c r="AA13" i="3"/>
  <c r="AC37" i="3"/>
  <c r="AC53" i="3"/>
  <c r="AC57" i="3"/>
  <c r="AC72" i="3"/>
  <c r="AC142" i="3"/>
  <c r="AC146" i="3"/>
  <c r="AC166" i="3"/>
  <c r="AC174" i="3"/>
  <c r="AC232" i="3"/>
  <c r="AB279" i="3"/>
  <c r="AB287" i="3"/>
  <c r="AC318" i="3"/>
  <c r="AC380" i="3"/>
  <c r="AC443" i="3"/>
  <c r="AC451" i="3"/>
  <c r="AC455" i="3"/>
  <c r="AC467" i="3"/>
  <c r="AC468" i="3"/>
  <c r="AC471" i="3"/>
  <c r="AA478" i="3"/>
  <c r="AA494" i="3"/>
  <c r="AA502" i="3"/>
  <c r="AA506" i="3"/>
  <c r="AA518" i="3"/>
  <c r="AB230" i="3"/>
  <c r="AB234" i="3"/>
  <c r="AB238" i="3"/>
  <c r="AB249" i="3"/>
  <c r="AB253" i="3"/>
  <c r="AC260" i="3"/>
  <c r="AB300" i="3"/>
  <c r="AA306" i="3"/>
  <c r="AC350" i="3"/>
  <c r="AB355" i="3"/>
  <c r="AA365" i="3"/>
  <c r="AB378" i="3"/>
  <c r="AC392" i="3"/>
  <c r="AC420" i="3"/>
  <c r="AB440" i="3"/>
  <c r="AC515" i="3"/>
  <c r="AC523" i="3"/>
  <c r="N3" i="3"/>
  <c r="U22" i="3"/>
  <c r="AC38" i="3"/>
  <c r="AC50" i="3"/>
  <c r="AB81" i="3"/>
  <c r="AC92" i="3"/>
  <c r="AC96" i="3"/>
  <c r="AC151" i="3"/>
  <c r="AC155" i="3"/>
  <c r="AC159" i="3"/>
  <c r="AC167" i="3"/>
  <c r="AC168" i="3"/>
  <c r="AC172" i="3"/>
  <c r="AC175" i="3"/>
  <c r="AC176" i="3"/>
  <c r="AC210" i="3"/>
  <c r="AA291" i="3"/>
  <c r="AC299" i="3"/>
  <c r="AA338" i="3"/>
  <c r="AA346" i="3"/>
  <c r="AA358" i="3"/>
  <c r="AA381" i="3"/>
  <c r="AB418" i="3"/>
  <c r="AC424" i="3"/>
  <c r="AC425" i="3"/>
  <c r="AC436" i="3"/>
  <c r="AC448" i="3"/>
  <c r="AC452" i="3"/>
  <c r="AA483" i="3"/>
  <c r="AB513" i="3"/>
  <c r="AA531" i="3"/>
  <c r="AB36" i="3"/>
  <c r="AB52" i="3"/>
  <c r="AB56" i="3"/>
  <c r="AC62" i="3"/>
  <c r="AC66" i="3"/>
  <c r="AB89" i="3"/>
  <c r="AB90" i="3"/>
  <c r="AC120" i="3"/>
  <c r="AC124" i="3"/>
  <c r="AC128" i="3"/>
  <c r="AC136" i="3"/>
  <c r="AB156" i="3"/>
  <c r="AB165" i="3"/>
  <c r="AC183" i="3"/>
  <c r="AC187" i="3"/>
  <c r="AC191" i="3"/>
  <c r="AB212" i="3"/>
  <c r="AB227" i="3"/>
  <c r="AC340" i="3"/>
  <c r="AB364" i="3"/>
  <c r="AA364" i="3"/>
  <c r="AA397" i="3"/>
  <c r="AC410" i="3"/>
  <c r="AA413" i="3"/>
  <c r="AC418" i="3"/>
  <c r="AA421" i="3"/>
  <c r="AB422" i="3"/>
  <c r="AB426" i="3"/>
  <c r="AB434" i="3"/>
  <c r="AB442" i="3"/>
  <c r="AA444" i="3"/>
  <c r="AB450" i="3"/>
  <c r="AB458" i="3"/>
  <c r="AB462" i="3"/>
  <c r="AB474" i="3"/>
  <c r="AC484" i="3"/>
  <c r="AA10" i="3"/>
  <c r="AB27" i="3"/>
  <c r="AB40" i="3"/>
  <c r="AB43" i="3"/>
  <c r="AA27" i="3"/>
  <c r="AC32" i="3"/>
  <c r="AA35" i="3"/>
  <c r="AA116" i="3"/>
  <c r="AA124" i="3"/>
  <c r="AA128" i="3"/>
  <c r="AB130" i="3"/>
  <c r="AB134" i="3"/>
  <c r="AB138" i="3"/>
  <c r="AB197" i="3"/>
  <c r="AB205" i="3"/>
  <c r="AC208" i="3"/>
  <c r="AA218" i="3"/>
  <c r="AB220" i="3"/>
  <c r="AB223" i="3"/>
  <c r="AB224" i="3"/>
  <c r="AC231" i="3"/>
  <c r="AA245" i="3"/>
  <c r="AA249" i="3"/>
  <c r="AA260" i="3"/>
  <c r="AB262" i="3"/>
  <c r="AA264" i="3"/>
  <c r="AB282" i="3"/>
  <c r="AB286" i="3"/>
  <c r="AC317" i="3"/>
  <c r="AB321" i="3"/>
  <c r="AB328" i="3"/>
  <c r="AB329" i="3"/>
  <c r="AB341" i="3"/>
  <c r="AA347" i="3"/>
  <c r="AB349" i="3"/>
  <c r="AC356" i="3"/>
  <c r="AB368" i="3"/>
  <c r="AB407" i="3"/>
  <c r="AB411" i="3"/>
  <c r="AA429" i="3"/>
  <c r="AC442" i="3"/>
  <c r="AC458" i="3"/>
  <c r="AB494" i="3"/>
  <c r="AA504" i="3"/>
  <c r="AB506" i="3"/>
  <c r="AA508" i="3"/>
  <c r="AB510" i="3"/>
  <c r="AA516" i="3"/>
  <c r="AA520" i="3"/>
  <c r="AB522" i="3"/>
  <c r="AA59" i="3"/>
  <c r="AA82" i="3"/>
  <c r="AA406" i="3"/>
  <c r="AC482" i="3"/>
  <c r="AC485" i="3"/>
  <c r="AC489" i="3"/>
  <c r="AC490" i="3"/>
  <c r="AC501" i="3"/>
  <c r="AC514" i="3"/>
  <c r="AC517" i="3"/>
  <c r="AC529" i="3"/>
  <c r="V4" i="3"/>
  <c r="U11" i="3"/>
  <c r="AA15" i="3"/>
  <c r="U17" i="3"/>
  <c r="AC18" i="3"/>
  <c r="AA18" i="3"/>
  <c r="AC20" i="3"/>
  <c r="AB37" i="3"/>
  <c r="AB41" i="3"/>
  <c r="AA46" i="3"/>
  <c r="AB48" i="3"/>
  <c r="AA53" i="3"/>
  <c r="AB65" i="3"/>
  <c r="AB66" i="3"/>
  <c r="AC68" i="3"/>
  <c r="AC79" i="3"/>
  <c r="K4" i="3"/>
  <c r="K5" i="3" s="1"/>
  <c r="AC16" i="3"/>
  <c r="AA17" i="3"/>
  <c r="AC19" i="3"/>
  <c r="AA24" i="3"/>
  <c r="AB26" i="3"/>
  <c r="AA28" i="3"/>
  <c r="AA32" i="3"/>
  <c r="AB34" i="3"/>
  <c r="AC47" i="3"/>
  <c r="AC48" i="3"/>
  <c r="AB59" i="3"/>
  <c r="AB63" i="3"/>
  <c r="AA72" i="3"/>
  <c r="AB77" i="3"/>
  <c r="AC12" i="3"/>
  <c r="AB23" i="3"/>
  <c r="AA25" i="3"/>
  <c r="AA29" i="3"/>
  <c r="AB31" i="3"/>
  <c r="AC35" i="3"/>
  <c r="AC41" i="3"/>
  <c r="AC42" i="3"/>
  <c r="AA51" i="3"/>
  <c r="AB64" i="3"/>
  <c r="AB67" i="3"/>
  <c r="AB71" i="3"/>
  <c r="AA76" i="3"/>
  <c r="AA80" i="3"/>
  <c r="AC404" i="3"/>
  <c r="AA404" i="3"/>
  <c r="AC412" i="3"/>
  <c r="AA9" i="3"/>
  <c r="AC11" i="3"/>
  <c r="AB21" i="3"/>
  <c r="AC26" i="3"/>
  <c r="AC30" i="3"/>
  <c r="AC31" i="3"/>
  <c r="AB39" i="3"/>
  <c r="AB50" i="3"/>
  <c r="AB57" i="3"/>
  <c r="AC63" i="3"/>
  <c r="AC70" i="3"/>
  <c r="AA225" i="3"/>
  <c r="D3" i="3"/>
  <c r="L3" i="3"/>
  <c r="AA8" i="3"/>
  <c r="AB20" i="3"/>
  <c r="AB24" i="3"/>
  <c r="AB28" i="3"/>
  <c r="AB32" i="3"/>
  <c r="AA34" i="3"/>
  <c r="AB61" i="3"/>
  <c r="AB68" i="3"/>
  <c r="AB72" i="3"/>
  <c r="AB75" i="3"/>
  <c r="AB79" i="3"/>
  <c r="F3" i="3"/>
  <c r="AB16" i="3"/>
  <c r="AA31" i="3"/>
  <c r="AA64" i="3"/>
  <c r="AA493" i="3"/>
  <c r="AC493" i="3"/>
  <c r="AA94" i="3"/>
  <c r="AA105" i="3"/>
  <c r="AB111" i="3"/>
  <c r="AA155" i="3"/>
  <c r="AB157" i="3"/>
  <c r="AA178" i="3"/>
  <c r="AB183" i="3"/>
  <c r="AA185" i="3"/>
  <c r="AC212" i="3"/>
  <c r="AB219" i="3"/>
  <c r="AA232" i="3"/>
  <c r="AC243" i="3"/>
  <c r="AC262" i="3"/>
  <c r="AA268" i="3"/>
  <c r="AB270" i="3"/>
  <c r="AA272" i="3"/>
  <c r="AB274" i="3"/>
  <c r="AB278" i="3"/>
  <c r="AA288" i="3"/>
  <c r="AB297" i="3"/>
  <c r="AC300" i="3"/>
  <c r="AC304" i="3"/>
  <c r="AA310" i="3"/>
  <c r="AB311" i="3"/>
  <c r="AA314" i="3"/>
  <c r="AC338" i="3"/>
  <c r="AB346" i="3"/>
  <c r="AB353" i="3"/>
  <c r="AA370" i="3"/>
  <c r="AB379" i="3"/>
  <c r="AC386" i="3"/>
  <c r="AA389" i="3"/>
  <c r="AB390" i="3"/>
  <c r="AA396" i="3"/>
  <c r="AB397" i="3"/>
  <c r="AB402" i="3"/>
  <c r="AB408" i="3"/>
  <c r="AB409" i="3"/>
  <c r="AA422" i="3"/>
  <c r="AA430" i="3"/>
  <c r="AA434" i="3"/>
  <c r="AA436" i="3"/>
  <c r="AA441" i="3"/>
  <c r="AB85" i="3"/>
  <c r="AC110" i="3"/>
  <c r="AC114" i="3"/>
  <c r="AC118" i="3"/>
  <c r="AA121" i="3"/>
  <c r="AB123" i="3"/>
  <c r="AB127" i="3"/>
  <c r="AA129" i="3"/>
  <c r="AB131" i="3"/>
  <c r="AB135" i="3"/>
  <c r="AC141" i="3"/>
  <c r="AC145" i="3"/>
  <c r="AA167" i="3"/>
  <c r="AA171" i="3"/>
  <c r="AB173" i="3"/>
  <c r="AC179" i="3"/>
  <c r="AC190" i="3"/>
  <c r="AC193" i="3"/>
  <c r="AB198" i="3"/>
  <c r="AB202" i="3"/>
  <c r="AB206" i="3"/>
  <c r="AB213" i="3"/>
  <c r="AC216" i="3"/>
  <c r="AC222" i="3"/>
  <c r="AC229" i="3"/>
  <c r="AC237" i="3"/>
  <c r="AC240" i="3"/>
  <c r="AB245" i="3"/>
  <c r="AA247" i="3"/>
  <c r="AC248" i="3"/>
  <c r="AA250" i="3"/>
  <c r="AB252" i="3"/>
  <c r="AC265" i="3"/>
  <c r="AC277" i="3"/>
  <c r="AC278" i="3"/>
  <c r="AC281" i="3"/>
  <c r="AC285" i="3"/>
  <c r="AC289" i="3"/>
  <c r="AB290" i="3"/>
  <c r="AB301" i="3"/>
  <c r="AC315" i="3"/>
  <c r="AC316" i="3"/>
  <c r="AC330" i="3"/>
  <c r="AC346" i="3"/>
  <c r="AB350" i="3"/>
  <c r="AC353" i="3"/>
  <c r="AC357" i="3"/>
  <c r="AB360" i="3"/>
  <c r="AB361" i="3"/>
  <c r="AC367" i="3"/>
  <c r="AC371" i="3"/>
  <c r="AC372" i="3"/>
  <c r="AB383" i="3"/>
  <c r="AB387" i="3"/>
  <c r="AB406" i="3"/>
  <c r="AC408" i="3"/>
  <c r="AC409" i="3"/>
  <c r="AB417" i="3"/>
  <c r="AC427" i="3"/>
  <c r="AC428" i="3"/>
  <c r="AC431" i="3"/>
  <c r="AC449" i="3"/>
  <c r="AA452" i="3"/>
  <c r="AC460" i="3"/>
  <c r="AB465" i="3"/>
  <c r="AB473" i="3"/>
  <c r="AA475" i="3"/>
  <c r="AA482" i="3"/>
  <c r="AB499" i="3"/>
  <c r="AC509" i="3"/>
  <c r="AB514" i="3"/>
  <c r="AB521" i="3"/>
  <c r="AA523" i="3"/>
  <c r="AB528" i="3"/>
  <c r="AA106" i="3"/>
  <c r="AA110" i="3"/>
  <c r="AC122" i="3"/>
  <c r="AC126" i="3"/>
  <c r="AC134" i="3"/>
  <c r="AC149" i="3"/>
  <c r="AB181" i="3"/>
  <c r="AA186" i="3"/>
  <c r="AB188" i="3"/>
  <c r="AB191" i="3"/>
  <c r="AA193" i="3"/>
  <c r="AC201" i="3"/>
  <c r="AA229" i="3"/>
  <c r="AA233" i="3"/>
  <c r="AB235" i="3"/>
  <c r="AA240" i="3"/>
  <c r="AA265" i="3"/>
  <c r="AA273" i="3"/>
  <c r="AA281" i="3"/>
  <c r="AA285" i="3"/>
  <c r="AA296" i="3"/>
  <c r="AA304" i="3"/>
  <c r="AA307" i="3"/>
  <c r="AB309" i="3"/>
  <c r="AA322" i="3"/>
  <c r="AA345" i="3"/>
  <c r="AA349" i="3"/>
  <c r="AA356" i="3"/>
  <c r="AB369" i="3"/>
  <c r="AA378" i="3"/>
  <c r="AB395" i="3"/>
  <c r="AB399" i="3"/>
  <c r="AB410" i="3"/>
  <c r="AA412" i="3"/>
  <c r="AB425" i="3"/>
  <c r="AB432" i="3"/>
  <c r="AA435" i="3"/>
  <c r="AC464" i="3"/>
  <c r="AA468" i="3"/>
  <c r="AC476" i="3"/>
  <c r="AC483" i="3"/>
  <c r="AA490" i="3"/>
  <c r="AC494" i="3"/>
  <c r="AC520" i="3"/>
  <c r="AC527" i="3"/>
  <c r="AC531" i="3"/>
  <c r="AA92" i="3"/>
  <c r="AB94" i="3"/>
  <c r="AA103" i="3"/>
  <c r="AA111" i="3"/>
  <c r="AB113" i="3"/>
  <c r="AB117" i="3"/>
  <c r="AB139" i="3"/>
  <c r="AA142" i="3"/>
  <c r="AA146" i="3"/>
  <c r="AA157" i="3"/>
  <c r="AA161" i="3"/>
  <c r="AB163" i="3"/>
  <c r="AC169" i="3"/>
  <c r="AB182" i="3"/>
  <c r="AB189" i="3"/>
  <c r="AC206" i="3"/>
  <c r="AA216" i="3"/>
  <c r="AB228" i="3"/>
  <c r="AB232" i="3"/>
  <c r="AA234" i="3"/>
  <c r="AB236" i="3"/>
  <c r="AC245" i="3"/>
  <c r="AA248" i="3"/>
  <c r="AA266" i="3"/>
  <c r="AA274" i="3"/>
  <c r="AA278" i="3"/>
  <c r="AA282" i="3"/>
  <c r="AA286" i="3"/>
  <c r="AB320" i="3"/>
  <c r="AA331" i="3"/>
  <c r="AA353" i="3"/>
  <c r="AA379" i="3"/>
  <c r="AA390" i="3"/>
  <c r="AA398" i="3"/>
  <c r="AA402" i="3"/>
  <c r="AA409" i="3"/>
  <c r="AB429" i="3"/>
  <c r="AA432" i="3"/>
  <c r="AA446" i="3"/>
  <c r="AB448" i="3"/>
  <c r="AB455" i="3"/>
  <c r="AB459" i="3"/>
  <c r="AB478" i="3"/>
  <c r="AB489" i="3"/>
  <c r="AB493" i="3"/>
  <c r="AC500" i="3"/>
  <c r="AA517" i="3"/>
  <c r="AC521" i="3"/>
  <c r="AA524" i="3"/>
  <c r="AA532" i="3"/>
  <c r="AC82" i="3"/>
  <c r="AB83" i="3"/>
  <c r="AB87" i="3"/>
  <c r="AC89" i="3"/>
  <c r="AB97" i="3"/>
  <c r="AB98" i="3"/>
  <c r="AB102" i="3"/>
  <c r="AC104" i="3"/>
  <c r="AC108" i="3"/>
  <c r="AB121" i="3"/>
  <c r="AB125" i="3"/>
  <c r="AA127" i="3"/>
  <c r="AB129" i="3"/>
  <c r="AB133" i="3"/>
  <c r="AB137" i="3"/>
  <c r="AB147" i="3"/>
  <c r="AA150" i="3"/>
  <c r="AC154" i="3"/>
  <c r="AA169" i="3"/>
  <c r="AB171" i="3"/>
  <c r="AB196" i="3"/>
  <c r="AA198" i="3"/>
  <c r="AB199" i="3"/>
  <c r="AA202" i="3"/>
  <c r="AB204" i="3"/>
  <c r="AB211" i="3"/>
  <c r="AC224" i="3"/>
  <c r="AC227" i="3"/>
  <c r="AC236" i="3"/>
  <c r="AB243" i="3"/>
  <c r="AB254" i="3"/>
  <c r="AC256" i="3"/>
  <c r="AB257" i="3"/>
  <c r="AB261" i="3"/>
  <c r="AC271" i="3"/>
  <c r="AC279" i="3"/>
  <c r="AC287" i="3"/>
  <c r="AA290" i="3"/>
  <c r="AB291" i="3"/>
  <c r="AB292" i="3"/>
  <c r="AA294" i="3"/>
  <c r="AC309" i="3"/>
  <c r="AC314" i="3"/>
  <c r="AC324" i="3"/>
  <c r="AC328" i="3"/>
  <c r="AC332" i="3"/>
  <c r="AA335" i="3"/>
  <c r="AB336" i="3"/>
  <c r="AB337" i="3"/>
  <c r="AC343" i="3"/>
  <c r="AA350" i="3"/>
  <c r="AC358" i="3"/>
  <c r="AB359" i="3"/>
  <c r="AC370" i="3"/>
  <c r="AC376" i="3"/>
  <c r="AC377" i="3"/>
  <c r="AB385" i="3"/>
  <c r="AC395" i="3"/>
  <c r="AC396" i="3"/>
  <c r="AC399" i="3"/>
  <c r="AB415" i="3"/>
  <c r="AB419" i="3"/>
  <c r="AB437" i="3"/>
  <c r="AB438" i="3"/>
  <c r="AC440" i="3"/>
  <c r="AC459" i="3"/>
  <c r="AB467" i="3"/>
  <c r="AC477" i="3"/>
  <c r="AA480" i="3"/>
  <c r="AB482" i="3"/>
  <c r="AA484" i="3"/>
  <c r="AC492" i="3"/>
  <c r="AB497" i="3"/>
  <c r="AB505" i="3"/>
  <c r="AA507" i="3"/>
  <c r="AB523" i="3"/>
  <c r="AB530" i="3"/>
  <c r="AB534" i="3"/>
  <c r="AC86" i="3"/>
  <c r="AB95" i="3"/>
  <c r="AC101" i="3"/>
  <c r="AB105" i="3"/>
  <c r="AA108" i="3"/>
  <c r="AA120" i="3"/>
  <c r="AB141" i="3"/>
  <c r="AB145" i="3"/>
  <c r="AC152" i="3"/>
  <c r="AB164" i="3"/>
  <c r="AB193" i="3"/>
  <c r="AC204" i="3"/>
  <c r="AC214" i="3"/>
  <c r="AA224" i="3"/>
  <c r="AA227" i="3"/>
  <c r="AB229" i="3"/>
  <c r="AC264" i="3"/>
  <c r="AB269" i="3"/>
  <c r="AA271" i="3"/>
  <c r="AA275" i="3"/>
  <c r="AA283" i="3"/>
  <c r="AB296" i="3"/>
  <c r="AA298" i="3"/>
  <c r="AC302" i="3"/>
  <c r="AC306" i="3"/>
  <c r="AA332" i="3"/>
  <c r="AC336" i="3"/>
  <c r="AB344" i="3"/>
  <c r="AB345" i="3"/>
  <c r="AC351" i="3"/>
  <c r="AA369" i="3"/>
  <c r="AA380" i="3"/>
  <c r="AC388" i="3"/>
  <c r="AB400" i="3"/>
  <c r="AA403" i="3"/>
  <c r="AA410" i="3"/>
  <c r="AB431" i="3"/>
  <c r="AA451" i="3"/>
  <c r="AB456" i="3"/>
  <c r="AB490" i="3"/>
  <c r="AA500" i="3"/>
  <c r="AA511" i="3"/>
  <c r="AC516" i="3"/>
  <c r="AA525" i="3"/>
  <c r="U7" i="3"/>
  <c r="B4" i="3"/>
  <c r="J4" i="3"/>
  <c r="R4" i="3"/>
  <c r="AB11" i="3"/>
  <c r="AC17" i="3"/>
  <c r="AA20" i="3"/>
  <c r="AA22" i="3"/>
  <c r="AC28" i="3"/>
  <c r="AA36" i="3"/>
  <c r="AA48" i="3"/>
  <c r="AC54" i="3"/>
  <c r="AA87" i="3"/>
  <c r="AC160" i="3"/>
  <c r="AA160" i="3"/>
  <c r="C4" i="3"/>
  <c r="E3" i="3"/>
  <c r="M3" i="3"/>
  <c r="AB12" i="3"/>
  <c r="U12" i="3"/>
  <c r="U13" i="3"/>
  <c r="S16" i="3"/>
  <c r="AA23" i="3"/>
  <c r="AC24" i="3"/>
  <c r="AC27" i="3"/>
  <c r="AA40" i="3"/>
  <c r="AA43" i="3"/>
  <c r="AB44" i="3"/>
  <c r="AC46" i="3"/>
  <c r="AC49" i="3"/>
  <c r="AB53" i="3"/>
  <c r="AC55" i="3"/>
  <c r="AB60" i="3"/>
  <c r="AA68" i="3"/>
  <c r="AA84" i="3"/>
  <c r="AC95" i="3"/>
  <c r="AA98" i="3"/>
  <c r="AC8" i="3"/>
  <c r="Y2" i="3"/>
  <c r="K3" i="3"/>
  <c r="S13" i="3"/>
  <c r="U15" i="3"/>
  <c r="T19" i="3"/>
  <c r="AC29" i="3"/>
  <c r="AB33" i="3"/>
  <c r="AB35" i="3"/>
  <c r="AB42" i="3"/>
  <c r="AC52" i="3"/>
  <c r="AB93" i="3"/>
  <c r="AA95" i="3"/>
  <c r="I2" i="3"/>
  <c r="AC7" i="3"/>
  <c r="N4" i="3"/>
  <c r="Y4" i="3"/>
  <c r="AB9" i="3"/>
  <c r="AC10" i="3"/>
  <c r="AA12" i="3"/>
  <c r="U14" i="3"/>
  <c r="AB15" i="3"/>
  <c r="S17" i="3"/>
  <c r="U18" i="3"/>
  <c r="AB19" i="3"/>
  <c r="U19" i="3"/>
  <c r="AA21" i="3"/>
  <c r="AB103" i="3"/>
  <c r="X4" i="3"/>
  <c r="V3" i="3"/>
  <c r="T20" i="3"/>
  <c r="U21" i="3"/>
  <c r="AC132" i="3"/>
  <c r="AA132" i="3"/>
  <c r="AC170" i="3"/>
  <c r="AA170" i="3"/>
  <c r="AC9" i="3"/>
  <c r="N2" i="3"/>
  <c r="R2" i="3" s="1"/>
  <c r="R5" i="3" s="1"/>
  <c r="AA11" i="3"/>
  <c r="U20" i="3"/>
  <c r="AA26" i="3"/>
  <c r="AC33" i="3"/>
  <c r="AA37" i="3"/>
  <c r="AC39" i="3"/>
  <c r="AA44" i="3"/>
  <c r="AC140" i="3"/>
  <c r="AA140" i="3"/>
  <c r="U9" i="3"/>
  <c r="Z4" i="3"/>
  <c r="Z5" i="3" s="1"/>
  <c r="G4" i="3"/>
  <c r="G5" i="3" s="1"/>
  <c r="I4" i="3"/>
  <c r="Q4" i="3"/>
  <c r="S8" i="3"/>
  <c r="T11" i="3"/>
  <c r="H4" i="3"/>
  <c r="H5" i="3" s="1"/>
  <c r="P4" i="3"/>
  <c r="AC14" i="3"/>
  <c r="AC15" i="3"/>
  <c r="AB17" i="3"/>
  <c r="AC23" i="3"/>
  <c r="AC25" i="3"/>
  <c r="AA30" i="3"/>
  <c r="AA33" i="3"/>
  <c r="AC36" i="3"/>
  <c r="AA39" i="3"/>
  <c r="AC40" i="3"/>
  <c r="AC45" i="3"/>
  <c r="AB46" i="3"/>
  <c r="AB49" i="3"/>
  <c r="AB51" i="3"/>
  <c r="AB55" i="3"/>
  <c r="AA57" i="3"/>
  <c r="AC87" i="3"/>
  <c r="AA90" i="3"/>
  <c r="AC148" i="3"/>
  <c r="AA148" i="3"/>
  <c r="AA180" i="3"/>
  <c r="AA188" i="3"/>
  <c r="AA206" i="3"/>
  <c r="AA60" i="3"/>
  <c r="AA63" i="3"/>
  <c r="AA71" i="3"/>
  <c r="AA79" i="3"/>
  <c r="AC85" i="3"/>
  <c r="AC93" i="3"/>
  <c r="AA101" i="3"/>
  <c r="AC109" i="3"/>
  <c r="AB110" i="3"/>
  <c r="AA114" i="3"/>
  <c r="AA119" i="3"/>
  <c r="AC127" i="3"/>
  <c r="AA137" i="3"/>
  <c r="AA145" i="3"/>
  <c r="AB149" i="3"/>
  <c r="AB152" i="3"/>
  <c r="AA154" i="3"/>
  <c r="AB161" i="3"/>
  <c r="AA165" i="3"/>
  <c r="AC173" i="3"/>
  <c r="AC178" i="3"/>
  <c r="AA183" i="3"/>
  <c r="AC186" i="3"/>
  <c r="AA191" i="3"/>
  <c r="AA196" i="3"/>
  <c r="AB200" i="3"/>
  <c r="AA200" i="3"/>
  <c r="AB207" i="3"/>
  <c r="AC209" i="3"/>
  <c r="AB210" i="3"/>
  <c r="AA210" i="3"/>
  <c r="AA214" i="3"/>
  <c r="AC220" i="3"/>
  <c r="AB233" i="3"/>
  <c r="AA237" i="3"/>
  <c r="AB246" i="3"/>
  <c r="AA255" i="3"/>
  <c r="AA263" i="3"/>
  <c r="AB308" i="3"/>
  <c r="AA417" i="3"/>
  <c r="AA477" i="3"/>
  <c r="AA526" i="3"/>
  <c r="AC56" i="3"/>
  <c r="AC61" i="3"/>
  <c r="AB62" i="3"/>
  <c r="AC69" i="3"/>
  <c r="AB70" i="3"/>
  <c r="AC77" i="3"/>
  <c r="AB78" i="3"/>
  <c r="AA85" i="3"/>
  <c r="AA93" i="3"/>
  <c r="AA104" i="3"/>
  <c r="AB108" i="3"/>
  <c r="AA109" i="3"/>
  <c r="AC117" i="3"/>
  <c r="AB118" i="3"/>
  <c r="AA122" i="3"/>
  <c r="AC135" i="3"/>
  <c r="AB136" i="3"/>
  <c r="AC143" i="3"/>
  <c r="AB144" i="3"/>
  <c r="AB153" i="3"/>
  <c r="AA153" i="3"/>
  <c r="AB155" i="3"/>
  <c r="AC163" i="3"/>
  <c r="AB169" i="3"/>
  <c r="AA173" i="3"/>
  <c r="AC181" i="3"/>
  <c r="AC189" i="3"/>
  <c r="AC194" i="3"/>
  <c r="AA199" i="3"/>
  <c r="AA204" i="3"/>
  <c r="AB208" i="3"/>
  <c r="AB215" i="3"/>
  <c r="AC217" i="3"/>
  <c r="AB218" i="3"/>
  <c r="AA222" i="3"/>
  <c r="AC228" i="3"/>
  <c r="AC235" i="3"/>
  <c r="AC253" i="3"/>
  <c r="AC258" i="3"/>
  <c r="AC261" i="3"/>
  <c r="AC266" i="3"/>
  <c r="AC269" i="3"/>
  <c r="AC272" i="3"/>
  <c r="AA324" i="3"/>
  <c r="AA388" i="3"/>
  <c r="AC414" i="3"/>
  <c r="AA414" i="3"/>
  <c r="AA492" i="3"/>
  <c r="AA534" i="3"/>
  <c r="AA61" i="3"/>
  <c r="AA69" i="3"/>
  <c r="AA77" i="3"/>
  <c r="AA88" i="3"/>
  <c r="AA91" i="3"/>
  <c r="AB92" i="3"/>
  <c r="AA96" i="3"/>
  <c r="AA99" i="3"/>
  <c r="AB100" i="3"/>
  <c r="AB106" i="3"/>
  <c r="AA112" i="3"/>
  <c r="AA115" i="3"/>
  <c r="AB116" i="3"/>
  <c r="AB126" i="3"/>
  <c r="AA130" i="3"/>
  <c r="AA135" i="3"/>
  <c r="AA143" i="3"/>
  <c r="AB150" i="3"/>
  <c r="AC156" i="3"/>
  <c r="AA158" i="3"/>
  <c r="AC164" i="3"/>
  <c r="AC171" i="3"/>
  <c r="AB177" i="3"/>
  <c r="AA181" i="3"/>
  <c r="AB185" i="3"/>
  <c r="AA189" i="3"/>
  <c r="AA207" i="3"/>
  <c r="AA212" i="3"/>
  <c r="AA230" i="3"/>
  <c r="AA235" i="3"/>
  <c r="AA253" i="3"/>
  <c r="AA261" i="3"/>
  <c r="AA269" i="3"/>
  <c r="AA321" i="3"/>
  <c r="AA385" i="3"/>
  <c r="AB394" i="3"/>
  <c r="AA489" i="3"/>
  <c r="AB498" i="3"/>
  <c r="AA67" i="3"/>
  <c r="AA75" i="3"/>
  <c r="AA83" i="3"/>
  <c r="AA123" i="3"/>
  <c r="AA184" i="3"/>
  <c r="AA220" i="3"/>
  <c r="AB231" i="3"/>
  <c r="AC233" i="3"/>
  <c r="AA238" i="3"/>
  <c r="AA243" i="3"/>
  <c r="AC251" i="3"/>
  <c r="AB259" i="3"/>
  <c r="AB267" i="3"/>
  <c r="AA368" i="3"/>
  <c r="AC382" i="3"/>
  <c r="AA382" i="3"/>
  <c r="AA411" i="3"/>
  <c r="AA437" i="3"/>
  <c r="AC437" i="3"/>
  <c r="AA460" i="3"/>
  <c r="AC486" i="3"/>
  <c r="AA486" i="3"/>
  <c r="AB114" i="3"/>
  <c r="AB132" i="3"/>
  <c r="AB140" i="3"/>
  <c r="AB148" i="3"/>
  <c r="AB170" i="3"/>
  <c r="AC180" i="3"/>
  <c r="AC188" i="3"/>
  <c r="AB201" i="3"/>
  <c r="AA205" i="3"/>
  <c r="AC213" i="3"/>
  <c r="AB214" i="3"/>
  <c r="AC218" i="3"/>
  <c r="AA223" i="3"/>
  <c r="AA228" i="3"/>
  <c r="AB239" i="3"/>
  <c r="AC241" i="3"/>
  <c r="AA246" i="3"/>
  <c r="AA251" i="3"/>
  <c r="AC252" i="3"/>
  <c r="AC259" i="3"/>
  <c r="AC267" i="3"/>
  <c r="AC268" i="3"/>
  <c r="AC270" i="3"/>
  <c r="AC273" i="3"/>
  <c r="AC280" i="3"/>
  <c r="AA280" i="3"/>
  <c r="AA354" i="3"/>
  <c r="AA457" i="3"/>
  <c r="AB466" i="3"/>
  <c r="AB58" i="3"/>
  <c r="AA62" i="3"/>
  <c r="AC65" i="3"/>
  <c r="AA70" i="3"/>
  <c r="AC73" i="3"/>
  <c r="AA78" i="3"/>
  <c r="AC81" i="3"/>
  <c r="AA89" i="3"/>
  <c r="AA97" i="3"/>
  <c r="AC100" i="3"/>
  <c r="AC103" i="3"/>
  <c r="AB104" i="3"/>
  <c r="AA113" i="3"/>
  <c r="AA118" i="3"/>
  <c r="AC121" i="3"/>
  <c r="AB122" i="3"/>
  <c r="AA136" i="3"/>
  <c r="AA139" i="3"/>
  <c r="AA144" i="3"/>
  <c r="AA147" i="3"/>
  <c r="AC150" i="3"/>
  <c r="AA156" i="3"/>
  <c r="AA159" i="3"/>
  <c r="AA164" i="3"/>
  <c r="AB175" i="3"/>
  <c r="AC177" i="3"/>
  <c r="AB178" i="3"/>
  <c r="AA182" i="3"/>
  <c r="AC185" i="3"/>
  <c r="AB186" i="3"/>
  <c r="AA190" i="3"/>
  <c r="AC196" i="3"/>
  <c r="AC203" i="3"/>
  <c r="AB209" i="3"/>
  <c r="AA213" i="3"/>
  <c r="AC221" i="3"/>
  <c r="AB222" i="3"/>
  <c r="AC226" i="3"/>
  <c r="AA231" i="3"/>
  <c r="AA236" i="3"/>
  <c r="AB240" i="3"/>
  <c r="AB247" i="3"/>
  <c r="AC249" i="3"/>
  <c r="AB250" i="3"/>
  <c r="AA254" i="3"/>
  <c r="AA259" i="3"/>
  <c r="AA262" i="3"/>
  <c r="AA267" i="3"/>
  <c r="AA270" i="3"/>
  <c r="AB271" i="3"/>
  <c r="AA330" i="3"/>
  <c r="AB377" i="3"/>
  <c r="AA405" i="3"/>
  <c r="AC405" i="3"/>
  <c r="AB449" i="3"/>
  <c r="AC454" i="3"/>
  <c r="AA454" i="3"/>
  <c r="AC469" i="3"/>
  <c r="AB481" i="3"/>
  <c r="AC162" i="3"/>
  <c r="AA221" i="3"/>
  <c r="AA239" i="3"/>
  <c r="AA244" i="3"/>
  <c r="AB248" i="3"/>
  <c r="AB255" i="3"/>
  <c r="AB258" i="3"/>
  <c r="AB263" i="3"/>
  <c r="AB266" i="3"/>
  <c r="AB272" i="3"/>
  <c r="AA277" i="3"/>
  <c r="AB357" i="3"/>
  <c r="AA509" i="3"/>
  <c r="AB273" i="3"/>
  <c r="AB275" i="3"/>
  <c r="AB281" i="3"/>
  <c r="AB283" i="3"/>
  <c r="AC291" i="3"/>
  <c r="AC292" i="3"/>
  <c r="AC294" i="3"/>
  <c r="AA299" i="3"/>
  <c r="AA302" i="3"/>
  <c r="AB303" i="3"/>
  <c r="AC305" i="3"/>
  <c r="AA308" i="3"/>
  <c r="AA311" i="3"/>
  <c r="AB312" i="3"/>
  <c r="AA315" i="3"/>
  <c r="AA318" i="3"/>
  <c r="AB332" i="3"/>
  <c r="AA336" i="3"/>
  <c r="AC337" i="3"/>
  <c r="AC342" i="3"/>
  <c r="AC349" i="3"/>
  <c r="AB352" i="3"/>
  <c r="AB358" i="3"/>
  <c r="AC360" i="3"/>
  <c r="AC361" i="3"/>
  <c r="AC363" i="3"/>
  <c r="AC366" i="3"/>
  <c r="AB367" i="3"/>
  <c r="AA367" i="3"/>
  <c r="AA371" i="3"/>
  <c r="AC374" i="3"/>
  <c r="AB375" i="3"/>
  <c r="AA375" i="3"/>
  <c r="AC391" i="3"/>
  <c r="AA394" i="3"/>
  <c r="AB398" i="3"/>
  <c r="AC400" i="3"/>
  <c r="AC401" i="3"/>
  <c r="AC403" i="3"/>
  <c r="AC423" i="3"/>
  <c r="AA426" i="3"/>
  <c r="AB430" i="3"/>
  <c r="AC432" i="3"/>
  <c r="AC435" i="3"/>
  <c r="AA443" i="3"/>
  <c r="AC446" i="3"/>
  <c r="AB447" i="3"/>
  <c r="AA449" i="3"/>
  <c r="AC450" i="3"/>
  <c r="AC463" i="3"/>
  <c r="AA466" i="3"/>
  <c r="AB470" i="3"/>
  <c r="AC472" i="3"/>
  <c r="AC475" i="3"/>
  <c r="AC495" i="3"/>
  <c r="AA498" i="3"/>
  <c r="AB502" i="3"/>
  <c r="AC504" i="3"/>
  <c r="AC507" i="3"/>
  <c r="AA515" i="3"/>
  <c r="AC518" i="3"/>
  <c r="AB519" i="3"/>
  <c r="AA521" i="3"/>
  <c r="AC522" i="3"/>
  <c r="AA529" i="3"/>
  <c r="AC275" i="3"/>
  <c r="AC276" i="3"/>
  <c r="AC283" i="3"/>
  <c r="AC284" i="3"/>
  <c r="AC286" i="3"/>
  <c r="AB295" i="3"/>
  <c r="AC297" i="3"/>
  <c r="AB304" i="3"/>
  <c r="AC312" i="3"/>
  <c r="AC313" i="3"/>
  <c r="AC319" i="3"/>
  <c r="AB323" i="3"/>
  <c r="AB325" i="3"/>
  <c r="AB326" i="3"/>
  <c r="AC329" i="3"/>
  <c r="AC331" i="3"/>
  <c r="AC334" i="3"/>
  <c r="AB335" i="3"/>
  <c r="AA342" i="3"/>
  <c r="AB347" i="3"/>
  <c r="AB356" i="3"/>
  <c r="AA360" i="3"/>
  <c r="AA363" i="3"/>
  <c r="AA377" i="3"/>
  <c r="AC381" i="3"/>
  <c r="AB389" i="3"/>
  <c r="AB392" i="3"/>
  <c r="AB396" i="3"/>
  <c r="AC406" i="3"/>
  <c r="AC413" i="3"/>
  <c r="AB421" i="3"/>
  <c r="AB424" i="3"/>
  <c r="AC438" i="3"/>
  <c r="AC441" i="3"/>
  <c r="AA469" i="3"/>
  <c r="AC478" i="3"/>
  <c r="AA501" i="3"/>
  <c r="AC510" i="3"/>
  <c r="AC513" i="3"/>
  <c r="AC525" i="3"/>
  <c r="AC535" i="3"/>
  <c r="AA292" i="3"/>
  <c r="AA295" i="3"/>
  <c r="AA309" i="3"/>
  <c r="AA337" i="3"/>
  <c r="AA355" i="3"/>
  <c r="AA361" i="3"/>
  <c r="AB381" i="3"/>
  <c r="AB384" i="3"/>
  <c r="AA395" i="3"/>
  <c r="AA401" i="3"/>
  <c r="AC402" i="3"/>
  <c r="AB413" i="3"/>
  <c r="AB416" i="3"/>
  <c r="AB420" i="3"/>
  <c r="AA427" i="3"/>
  <c r="AC430" i="3"/>
  <c r="AA433" i="3"/>
  <c r="AC434" i="3"/>
  <c r="AC447" i="3"/>
  <c r="AA450" i="3"/>
  <c r="AA461" i="3"/>
  <c r="AA467" i="3"/>
  <c r="AC470" i="3"/>
  <c r="AB471" i="3"/>
  <c r="AA473" i="3"/>
  <c r="AC474" i="3"/>
  <c r="AB480" i="3"/>
  <c r="AB483" i="3"/>
  <c r="AB492" i="3"/>
  <c r="AA499" i="3"/>
  <c r="AC502" i="3"/>
  <c r="AB503" i="3"/>
  <c r="AA505" i="3"/>
  <c r="AC506" i="3"/>
  <c r="AC519" i="3"/>
  <c r="AA522" i="3"/>
  <c r="AA530" i="3"/>
  <c r="AA276" i="3"/>
  <c r="AB280" i="3"/>
  <c r="AA284" i="3"/>
  <c r="AA287" i="3"/>
  <c r="AC298" i="3"/>
  <c r="AC301" i="3"/>
  <c r="AB302" i="3"/>
  <c r="AB307" i="3"/>
  <c r="AA313" i="3"/>
  <c r="AB314" i="3"/>
  <c r="AB315" i="3"/>
  <c r="AB317" i="3"/>
  <c r="AB318" i="3"/>
  <c r="AC320" i="3"/>
  <c r="AC321" i="3"/>
  <c r="AC323" i="3"/>
  <c r="AC326" i="3"/>
  <c r="AA329" i="3"/>
  <c r="AC335" i="3"/>
  <c r="AB339" i="3"/>
  <c r="AC344" i="3"/>
  <c r="AC345" i="3"/>
  <c r="AC347" i="3"/>
  <c r="AB351" i="3"/>
  <c r="AB354" i="3"/>
  <c r="AC365" i="3"/>
  <c r="AB371" i="3"/>
  <c r="AB373" i="3"/>
  <c r="AB382" i="3"/>
  <c r="AC384" i="3"/>
  <c r="AC385" i="3"/>
  <c r="AC387" i="3"/>
  <c r="AC407" i="3"/>
  <c r="AB414" i="3"/>
  <c r="AC416" i="3"/>
  <c r="AC417" i="3"/>
  <c r="AC419" i="3"/>
  <c r="AC439" i="3"/>
  <c r="AB443" i="3"/>
  <c r="AB445" i="3"/>
  <c r="AB454" i="3"/>
  <c r="AC456" i="3"/>
  <c r="AC479" i="3"/>
  <c r="AB486" i="3"/>
  <c r="AC488" i="3"/>
  <c r="AC491" i="3"/>
  <c r="AC511" i="3"/>
  <c r="AB512" i="3"/>
  <c r="AB515" i="3"/>
  <c r="AB526" i="3"/>
  <c r="AC528" i="3"/>
  <c r="AA533" i="3"/>
  <c r="AA279" i="3"/>
  <c r="AC290" i="3"/>
  <c r="AC293" i="3"/>
  <c r="AB294" i="3"/>
  <c r="AA301" i="3"/>
  <c r="AB305" i="3"/>
  <c r="AC307" i="3"/>
  <c r="AC308" i="3"/>
  <c r="AC310" i="3"/>
  <c r="AA317" i="3"/>
  <c r="AA320" i="3"/>
  <c r="AA323" i="3"/>
  <c r="AA326" i="3"/>
  <c r="AB330" i="3"/>
  <c r="AC333" i="3"/>
  <c r="AA341" i="3"/>
  <c r="AB342" i="3"/>
  <c r="AC354" i="3"/>
  <c r="AB363" i="3"/>
  <c r="AB365" i="3"/>
  <c r="AB366" i="3"/>
  <c r="AA366" i="3"/>
  <c r="AA373" i="3"/>
  <c r="AB374" i="3"/>
  <c r="AA374" i="3"/>
  <c r="AA387" i="3"/>
  <c r="AB391" i="3"/>
  <c r="AA393" i="3"/>
  <c r="AC394" i="3"/>
  <c r="AC397" i="3"/>
  <c r="AB403" i="3"/>
  <c r="AB405" i="3"/>
  <c r="AA419" i="3"/>
  <c r="AB423" i="3"/>
  <c r="AA425" i="3"/>
  <c r="AC426" i="3"/>
  <c r="AC429" i="3"/>
  <c r="AB435" i="3"/>
  <c r="AA442" i="3"/>
  <c r="AA445" i="3"/>
  <c r="AB446" i="3"/>
  <c r="AA453" i="3"/>
  <c r="AA459" i="3"/>
  <c r="AB463" i="3"/>
  <c r="AA465" i="3"/>
  <c r="AC466" i="3"/>
  <c r="AB469" i="3"/>
  <c r="AB472" i="3"/>
  <c r="AB475" i="3"/>
  <c r="AA485" i="3"/>
  <c r="AA491" i="3"/>
  <c r="AB495" i="3"/>
  <c r="AA497" i="3"/>
  <c r="AC498" i="3"/>
  <c r="AB501" i="3"/>
  <c r="AB504" i="3"/>
  <c r="AB507" i="3"/>
  <c r="AA514" i="3"/>
  <c r="AB518" i="3"/>
  <c r="AC532" i="3"/>
  <c r="C5" i="3"/>
  <c r="B5" i="3"/>
  <c r="V5" i="3"/>
  <c r="AC59" i="3"/>
  <c r="AC67" i="3"/>
  <c r="AC75" i="3"/>
  <c r="AC83" i="3"/>
  <c r="AC91" i="3"/>
  <c r="AC99" i="3"/>
  <c r="AC107" i="3"/>
  <c r="AC115" i="3"/>
  <c r="AA117" i="3"/>
  <c r="AC123" i="3"/>
  <c r="AA125" i="3"/>
  <c r="AC131" i="3"/>
  <c r="AA133" i="3"/>
  <c r="AC139" i="3"/>
  <c r="AA141" i="3"/>
  <c r="AC147" i="3"/>
  <c r="AA149" i="3"/>
  <c r="AA219" i="3"/>
  <c r="W3" i="3"/>
  <c r="J2" i="3"/>
  <c r="J5" i="3" s="1"/>
  <c r="G3" i="3"/>
  <c r="P3" i="3"/>
  <c r="X3" i="3"/>
  <c r="D4" i="3"/>
  <c r="D5" i="3" s="1"/>
  <c r="L4" i="3"/>
  <c r="L5" i="3" s="1"/>
  <c r="U8" i="3"/>
  <c r="S10" i="3"/>
  <c r="T13" i="3"/>
  <c r="AB13" i="3"/>
  <c r="U16" i="3"/>
  <c r="S18" i="3"/>
  <c r="T21" i="3"/>
  <c r="H3" i="3"/>
  <c r="Q3" i="3"/>
  <c r="Y3" i="3"/>
  <c r="E4" i="3"/>
  <c r="E5" i="3" s="1"/>
  <c r="M4" i="3"/>
  <c r="M5" i="3" s="1"/>
  <c r="S7" i="3"/>
  <c r="T10" i="3"/>
  <c r="S15" i="3"/>
  <c r="T18" i="3"/>
  <c r="AA163" i="3"/>
  <c r="AC197" i="3"/>
  <c r="AB216" i="3"/>
  <c r="I3" i="3"/>
  <c r="R3" i="3"/>
  <c r="Z3" i="3"/>
  <c r="F4" i="3"/>
  <c r="F5" i="3" s="1"/>
  <c r="W4" i="3"/>
  <c r="W5" i="3" s="1"/>
  <c r="T7" i="3"/>
  <c r="U10" i="3"/>
  <c r="S12" i="3"/>
  <c r="T15" i="3"/>
  <c r="S20" i="3"/>
  <c r="AC205" i="3"/>
  <c r="B3" i="3"/>
  <c r="J3" i="3"/>
  <c r="AA65" i="3"/>
  <c r="AA73" i="3"/>
  <c r="AA81" i="3"/>
  <c r="AA179" i="3"/>
  <c r="AA187" i="3"/>
  <c r="C3" i="3"/>
  <c r="T9" i="3"/>
  <c r="S14" i="3"/>
  <c r="AA14" i="3"/>
  <c r="S22" i="3"/>
  <c r="AB168" i="3"/>
  <c r="AA195" i="3"/>
  <c r="X2" i="3"/>
  <c r="X5" i="3" s="1"/>
  <c r="S11" i="3"/>
  <c r="AB14" i="3"/>
  <c r="S19" i="3"/>
  <c r="T22" i="3"/>
  <c r="AB22" i="3"/>
  <c r="AA151" i="3"/>
  <c r="AC157" i="3"/>
  <c r="AB176" i="3"/>
  <c r="AA203" i="3"/>
  <c r="AB154" i="3"/>
  <c r="AC165" i="3"/>
  <c r="AB184" i="3"/>
  <c r="AB192" i="3"/>
  <c r="AA211" i="3"/>
  <c r="AA312" i="3"/>
  <c r="AB324" i="3"/>
  <c r="AA339" i="3"/>
  <c r="AA344" i="3"/>
  <c r="AB348" i="3"/>
  <c r="AB412" i="3"/>
  <c r="AA424" i="3"/>
  <c r="AA431" i="3"/>
  <c r="AC433" i="3"/>
  <c r="AB453" i="3"/>
  <c r="AB484" i="3"/>
  <c r="AA496" i="3"/>
  <c r="AA503" i="3"/>
  <c r="AC505" i="3"/>
  <c r="AB533" i="3"/>
  <c r="AA343" i="3"/>
  <c r="AA416" i="3"/>
  <c r="AA423" i="3"/>
  <c r="AB476" i="3"/>
  <c r="AA488" i="3"/>
  <c r="AA495" i="3"/>
  <c r="AC497" i="3"/>
  <c r="AB509" i="3"/>
  <c r="AA408" i="3"/>
  <c r="AA415" i="3"/>
  <c r="AA487" i="3"/>
  <c r="AC530" i="3"/>
  <c r="AC311" i="3"/>
  <c r="AA327" i="3"/>
  <c r="AA328" i="3"/>
  <c r="AA351" i="3"/>
  <c r="AB388" i="3"/>
  <c r="AA400" i="3"/>
  <c r="AA407" i="3"/>
  <c r="AB460" i="3"/>
  <c r="AA472" i="3"/>
  <c r="AA479" i="3"/>
  <c r="AC481" i="3"/>
  <c r="AB316" i="3"/>
  <c r="AB380" i="3"/>
  <c r="AA392" i="3"/>
  <c r="AA399" i="3"/>
  <c r="AB444" i="3"/>
  <c r="AB452" i="3"/>
  <c r="AA464" i="3"/>
  <c r="AA471" i="3"/>
  <c r="AC473" i="3"/>
  <c r="AB485" i="3"/>
  <c r="AB516" i="3"/>
  <c r="AB524" i="3"/>
  <c r="AC325" i="3"/>
  <c r="AA359" i="3"/>
  <c r="AB372" i="3"/>
  <c r="AA384" i="3"/>
  <c r="AA391" i="3"/>
  <c r="AB436" i="3"/>
  <c r="AA448" i="3"/>
  <c r="AA456" i="3"/>
  <c r="AA463" i="3"/>
  <c r="AC465" i="3"/>
  <c r="AB477" i="3"/>
  <c r="AB508" i="3"/>
  <c r="AA528" i="3"/>
  <c r="AB532" i="3"/>
  <c r="AA376" i="3"/>
  <c r="AA383" i="3"/>
  <c r="AB428" i="3"/>
  <c r="AA440" i="3"/>
  <c r="AA447" i="3"/>
  <c r="AA455" i="3"/>
  <c r="AC457" i="3"/>
  <c r="AA512" i="3"/>
  <c r="AA519" i="3"/>
  <c r="AA527" i="3"/>
  <c r="AA535" i="3"/>
  <c r="Y5" i="3" l="1"/>
  <c r="I5" i="3"/>
  <c r="U4" i="3"/>
  <c r="U5" i="3" s="1"/>
  <c r="Q2" i="3"/>
  <c r="P2" i="3" s="1"/>
  <c r="P5" i="3" s="1"/>
  <c r="AB3" i="3"/>
  <c r="N5" i="3"/>
  <c r="C5" i="2" s="1"/>
  <c r="B5" i="2" s="1"/>
  <c r="AA4" i="3"/>
  <c r="AA5" i="3" s="1"/>
  <c r="U3" i="3"/>
  <c r="AC3" i="3"/>
  <c r="AB4" i="3"/>
  <c r="AB5" i="3" s="1"/>
  <c r="T4" i="3"/>
  <c r="T5" i="3" s="1"/>
  <c r="T3" i="3"/>
  <c r="C7" i="2"/>
  <c r="B7" i="2" s="1"/>
  <c r="AC4" i="3"/>
  <c r="AC5" i="3" s="1"/>
  <c r="S4" i="3"/>
  <c r="S5" i="3" s="1"/>
  <c r="S3" i="3"/>
  <c r="C4" i="2"/>
  <c r="B4" i="2" s="1"/>
  <c r="C8" i="2"/>
  <c r="B8" i="2" s="1"/>
  <c r="AA3" i="3"/>
  <c r="C6" i="2" l="1"/>
  <c r="B6" i="2" s="1"/>
  <c r="Q5" i="3"/>
</calcChain>
</file>

<file path=xl/sharedStrings.xml><?xml version="1.0" encoding="utf-8"?>
<sst xmlns="http://schemas.openxmlformats.org/spreadsheetml/2006/main" count="79" uniqueCount="67">
  <si>
    <t>Round</t>
  </si>
  <si>
    <t>Away Team</t>
  </si>
  <si>
    <t>Home Team</t>
  </si>
  <si>
    <t>Away Team Score</t>
  </si>
  <si>
    <t>Home Team Score</t>
  </si>
  <si>
    <t>Away Team Little Win</t>
  </si>
  <si>
    <t>Away Team Big Win</t>
  </si>
  <si>
    <t>Home Team Little Win</t>
  </si>
  <si>
    <t>Home Team Big Win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</si>
  <si>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</si>
  <si>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</si>
  <si>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</si>
  <si>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</si>
  <si>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</si>
  <si>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</si>
  <si>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</si>
  <si>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</si>
  <si>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Bet</t>
  </si>
  <si>
    <t>Multiplier</t>
  </si>
  <si>
    <t>Home Win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</si>
  <si>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</si>
  <si>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</si>
  <si>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</si>
  <si>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</si>
  <si>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</si>
  <si>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</si>
  <si>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</si>
  <si>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</si>
  <si>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</si>
  <si>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</si>
  <si>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</si>
  <si>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</si>
  <si>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</si>
  <si>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</si>
  <si>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</si>
  <si>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</si>
  <si>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</si>
  <si>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</si>
  <si>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</si>
  <si>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</si>
  <si>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</si>
  <si>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</si>
  <si>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</si>
  <si>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</si>
  <si>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</si>
  <si>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</si>
  <si>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</si>
  <si>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</si>
  <si>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</si>
  <si>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</si>
  <si>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</si>
  <si>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</si>
  <si>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</si>
  <si>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</si>
  <si>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</si>
  <si>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</si>
  <si>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</si>
  <si>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</si>
  <si>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</si>
  <si>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</si>
  <si>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Either under 3.5</t>
  </si>
  <si>
    <t>Tri Bet 2 - Home Under 3.5</t>
  </si>
  <si>
    <t>Tri Bet 2 - Away Under 3.5</t>
  </si>
  <si>
    <t>Race to 10 - Away</t>
  </si>
  <si>
    <t>Race to 10 - Home</t>
  </si>
  <si>
    <t>Race to 15 - Away</t>
  </si>
  <si>
    <t>Race to 15-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</si>
</sst>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"/>
  <sheetViews>
    <sheetView tabSelected="1" zoomScale="70" zoomScaleNormal="70" workbookViewId="0">
      <selection activeCell="P28" sqref="P28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6" width="10.77734375" bestFit="1" customWidth="1"/>
    <col min="7" max="7" width="11.109375" bestFit="1" customWidth="1"/>
    <col min="8" max="8" width="20" bestFit="1" customWidth="1"/>
    <col min="9" max="9" width="18.21875" bestFit="1" customWidth="1"/>
    <col min="10" max="10" width="20.21875" bestFit="1" customWidth="1"/>
    <col min="11" max="11" width="18.5546875" bestFit="1" customWidth="1"/>
    <col min="12" max="12" width="24.88671875" bestFit="1" customWidth="1"/>
    <col min="13" max="13" width="25.21875" bestFit="1" customWidth="1"/>
    <col min="14" max="14" width="24.88671875" bestFit="1" customWidth="1"/>
    <col min="15" max="15" width="25.5546875" bestFit="1" customWidth="1"/>
    <col min="16" max="16" width="25.21875" bestFit="1" customWidth="1"/>
    <col min="17" max="17" width="23.44140625" bestFit="1" customWidth="1"/>
    <col min="18" max="18" width="23" bestFit="1" customWidth="1"/>
    <col min="19" max="19" width="16.77734375" bestFit="1" customWidth="1"/>
    <col min="20" max="20" width="20.88671875" bestFit="1" customWidth="1"/>
    <col min="21" max="21" width="22.33203125" bestFit="1" customWidth="1"/>
    <col min="22" max="22" width="23.77734375" bestFit="1" customWidth="1"/>
    <col min="23" max="24" width="24.109375" bestFit="1" customWidth="1"/>
    <col min="25" max="29" width="10.109375" bestFit="1" customWidth="1"/>
    <col min="30" max="30" width="27.77734375" bestFit="1" customWidth="1"/>
    <col min="31" max="31" width="10.109375" bestFit="1" customWidth="1"/>
    <col min="32" max="32" width="5.5546875" bestFit="1" customWidth="1"/>
    <col min="33" max="33" width="10.109375" bestFit="1" customWidth="1"/>
    <col min="34" max="34" width="5.5546875" bestFit="1" customWidth="1"/>
    <col min="35" max="35" width="27.77734375" bestFit="1" customWidth="1"/>
    <col min="36" max="36" width="4.44140625" bestFit="1" customWidth="1"/>
    <col min="37" max="42" width="7.77734375" bestFit="1" customWidth="1"/>
    <col min="43" max="43" width="5.5546875" bestFit="1" customWidth="1"/>
    <col min="44" max="44" width="6.664062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62</v>
      </c>
      <c r="W1" t="s">
        <v>60</v>
      </c>
      <c r="X1" t="s">
        <v>61</v>
      </c>
      <c r="Y1" t="s">
        <v>63</v>
      </c>
      <c r="Z1" t="s">
        <v>64</v>
      </c>
      <c r="AA1" t="s">
        <v>65</v>
      </c>
      <c r="AB1" t="s">
        <v>66</v>
      </c>
      <c r="AC1" t="s">
        <v>9</v>
      </c>
      <c r="AD1" t="s">
        <v>9</v>
      </c>
      <c r="AE1" t="s">
        <v>10</v>
      </c>
      <c r="AF1" t="s">
        <v>10</v>
      </c>
      <c r="AG1" t="s">
        <v>11</v>
      </c>
      <c r="AH1" t="s">
        <v>11</v>
      </c>
      <c r="AI1" t="s">
        <v>12</v>
      </c>
      <c r="AJ1" t="s">
        <v>12</v>
      </c>
      <c r="AK1" t="s">
        <v>13</v>
      </c>
      <c r="AL1" t="s">
        <v>13</v>
      </c>
      <c r="AM1" t="s">
        <v>14</v>
      </c>
      <c r="AN1" t="s">
        <v>14</v>
      </c>
      <c r="AO1" t="s">
        <v>15</v>
      </c>
      <c r="AP1" t="s">
        <v>15</v>
      </c>
      <c r="AQ1" t="s">
        <v>16</v>
      </c>
      <c r="AR1" t="s">
        <v>16</v>
      </c>
    </row>
    <row r="2" spans="1:44" x14ac:dyDescent="0.3">
      <c r="F2" s="1"/>
      <c r="G2" s="1"/>
      <c r="H2" s="1"/>
      <c r="U2" s="2"/>
    </row>
    <row r="3" spans="1:44" x14ac:dyDescent="0.3">
      <c r="F3" s="1"/>
      <c r="G3" s="1"/>
      <c r="H3" s="1"/>
      <c r="U3" s="2"/>
    </row>
    <row r="4" spans="1:44" x14ac:dyDescent="0.3">
      <c r="F4" s="1"/>
      <c r="G4" s="1"/>
      <c r="H4" s="1"/>
      <c r="U4" s="2"/>
    </row>
    <row r="5" spans="1:44" x14ac:dyDescent="0.3">
      <c r="F5" s="1"/>
      <c r="G5" s="1"/>
      <c r="H5" s="1"/>
      <c r="U5" s="2"/>
    </row>
    <row r="6" spans="1:44" x14ac:dyDescent="0.3">
      <c r="F6" s="1"/>
      <c r="G6" s="1"/>
      <c r="H6" s="1"/>
      <c r="U6" s="2"/>
    </row>
    <row r="7" spans="1:44" x14ac:dyDescent="0.3">
      <c r="F7" s="1"/>
      <c r="G7" s="1"/>
      <c r="H7" s="1"/>
      <c r="U7" s="2"/>
    </row>
    <row r="8" spans="1:44" x14ac:dyDescent="0.3">
      <c r="F8" s="1"/>
      <c r="G8" s="1"/>
      <c r="H8" s="1"/>
      <c r="U8" s="2"/>
    </row>
    <row r="9" spans="1:44" x14ac:dyDescent="0.3">
      <c r="F9" s="1"/>
      <c r="G9" s="1"/>
      <c r="H9" s="1"/>
      <c r="U9" s="2"/>
    </row>
    <row r="10" spans="1:44" x14ac:dyDescent="0.3">
      <c r="F10" s="1"/>
      <c r="G10" s="1"/>
      <c r="H10" s="1"/>
      <c r="U10" s="2"/>
    </row>
    <row r="11" spans="1:44" x14ac:dyDescent="0.3">
      <c r="F11" s="1"/>
      <c r="G11" s="1"/>
      <c r="H11" s="1"/>
    </row>
    <row r="12" spans="1:44" x14ac:dyDescent="0.3">
      <c r="F12" s="1"/>
      <c r="G12" s="1"/>
      <c r="H12" s="1"/>
    </row>
    <row r="13" spans="1:44" x14ac:dyDescent="0.3">
      <c r="F13" s="1"/>
      <c r="G13" s="1"/>
      <c r="H13" s="1"/>
    </row>
    <row r="14" spans="1:44" x14ac:dyDescent="0.3">
      <c r="F14" s="1"/>
      <c r="G14" s="1"/>
      <c r="H14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17</v>
      </c>
      <c r="C3" t="s">
        <v>18</v>
      </c>
    </row>
    <row r="4" spans="2:3" x14ac:dyDescent="0.3">
      <c r="B4" t="e">
        <f>_xlfn.XLOOKUP(C4, Analysis!$5:$5, Analysis!$1:$1)</f>
        <v>#DIV/0!</v>
      </c>
      <c r="C4" t="e">
        <f>LARGE(Analysis!$5:$5, 1)</f>
        <v>#DIV/0!</v>
      </c>
    </row>
    <row r="5" spans="2:3" x14ac:dyDescent="0.3">
      <c r="B5" t="e">
        <f>_xlfn.XLOOKUP(C5, Analysis!$5:$5, Analysis!$1:$1)</f>
        <v>#DIV/0!</v>
      </c>
      <c r="C5" t="e">
        <f>LARGE(Analysis!$5:$5, 2)</f>
        <v>#DIV/0!</v>
      </c>
    </row>
    <row r="6" spans="2:3" x14ac:dyDescent="0.3">
      <c r="B6" t="e">
        <f>_xlfn.XLOOKUP(C6, Analysis!$5:$5, Analysis!$1:$1)</f>
        <v>#DIV/0!</v>
      </c>
      <c r="C6" t="e">
        <f>LARGE(Analysis!$5:$5, 3)</f>
        <v>#DIV/0!</v>
      </c>
    </row>
    <row r="7" spans="2:3" x14ac:dyDescent="0.3">
      <c r="B7" t="e">
        <f>_xlfn.XLOOKUP(C7, Analysis!$5:$5, Analysis!$1:$1)</f>
        <v>#DIV/0!</v>
      </c>
      <c r="C7" t="e">
        <f>LARGE(Analysis!$5:$5, 4)</f>
        <v>#DIV/0!</v>
      </c>
    </row>
    <row r="8" spans="2:3" x14ac:dyDescent="0.3">
      <c r="B8" t="e">
        <f>_xlfn.XLOOKUP(C8, Analysis!$5:$5, Analysis!$1:$1)</f>
        <v>#DIV/0!</v>
      </c>
      <c r="C8" t="e">
        <f>LARGE(Analysis!$5:$5, 5)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Q22" sqref="Q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19</v>
      </c>
      <c r="C1" s="3" t="s">
        <v>20</v>
      </c>
      <c r="D1" s="3" t="s">
        <v>1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5" t="s">
        <v>43</v>
      </c>
      <c r="AB1" s="5" t="s">
        <v>44</v>
      </c>
      <c r="AC1" s="5" t="s">
        <v>45</v>
      </c>
    </row>
    <row r="2" spans="1:29" x14ac:dyDescent="0.3">
      <c r="A2" s="6" t="s">
        <v>46</v>
      </c>
      <c r="B2">
        <f>COUNT('Raw Data'!$S:$S)</f>
        <v>0</v>
      </c>
      <c r="C2">
        <f>COUNT('Raw Data'!$S:$S)</f>
        <v>0</v>
      </c>
      <c r="D2">
        <f>COUNT('Raw Data'!$S:$S)</f>
        <v>0</v>
      </c>
      <c r="E2">
        <f>COUNT('Raw Data'!$S:$S)</f>
        <v>0</v>
      </c>
      <c r="F2">
        <f>COUNT('Raw Data'!$S:$S)</f>
        <v>0</v>
      </c>
      <c r="G2">
        <f>COUNT('Raw Data'!$S:$S)</f>
        <v>0</v>
      </c>
      <c r="H2">
        <f>COUNT('Raw Data'!$S:$S)</f>
        <v>0</v>
      </c>
      <c r="I2">
        <f>COUNT('Raw Data'!$S:$S)-COUNTIF($C7:$C1048576, "&gt;0")</f>
        <v>0</v>
      </c>
      <c r="J2">
        <f>COUNT('Raw Data'!$S:$S)-COUNTIF($C7:$C1048576, "&gt;0")</f>
        <v>0</v>
      </c>
      <c r="K2">
        <f>COUNT('Raw Data'!$S:$S)</f>
        <v>0</v>
      </c>
      <c r="L2">
        <f>COUNT('Raw Data'!$S:$S)</f>
        <v>0</v>
      </c>
      <c r="M2">
        <f>COUNT('Raw Data'!$S:$S)</f>
        <v>0</v>
      </c>
      <c r="N2">
        <f>COUNTIF(O:O, TRUE())</f>
        <v>0</v>
      </c>
      <c r="P2">
        <f>Q2</f>
        <v>0</v>
      </c>
      <c r="Q2">
        <f>B2-N2</f>
        <v>0</v>
      </c>
      <c r="R2">
        <f>N2</f>
        <v>0</v>
      </c>
      <c r="S2">
        <f>COUNT('Raw Data'!$S:$S)</f>
        <v>0</v>
      </c>
      <c r="T2">
        <f>COUNT('Raw Data'!$S:$S)</f>
        <v>0</v>
      </c>
      <c r="U2">
        <f>COUNT('Raw Data'!$S:$S)</f>
        <v>0</v>
      </c>
      <c r="V2">
        <f>COUNT('Raw Data'!$S:$S)</f>
        <v>0</v>
      </c>
      <c r="W2">
        <f>COUNT('Raw Data'!$S:$S)</f>
        <v>0</v>
      </c>
      <c r="X2">
        <f>COUNT('Raw Data'!$S:$S)-COUNTIF(C7:C1048576, "&gt;4")</f>
        <v>0</v>
      </c>
      <c r="Y2">
        <f>COUNT('Raw Data'!$S:$S)-COUNTIF(C7:C1048576, "&gt;4")</f>
        <v>0</v>
      </c>
      <c r="Z2">
        <f>COUNTIF('Raw Data'!G:G, "&lt;4")</f>
        <v>0</v>
      </c>
      <c r="AA2">
        <f>COUNT('Raw Data'!$S:$S)-1</f>
        <v>-1</v>
      </c>
      <c r="AB2">
        <f>COUNT('Raw Data'!$S:$S)-1</f>
        <v>-1</v>
      </c>
      <c r="AC2">
        <f>COUNT('Raw Data'!$S:$S)-1</f>
        <v>-1</v>
      </c>
    </row>
    <row r="3" spans="1:29" x14ac:dyDescent="0.3">
      <c r="A3" s="6" t="s">
        <v>47</v>
      </c>
      <c r="B3">
        <f t="shared" ref="B3:N3" si="0">COUNTIF(B7:B1048576, "&gt;0")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P3">
        <f t="shared" ref="P3:AC3" si="1">COUNTIF(P7:P1048576, "&gt;0")</f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</row>
    <row r="4" spans="1:29" x14ac:dyDescent="0.3">
      <c r="A4" s="6" t="s">
        <v>48</v>
      </c>
      <c r="B4">
        <f t="shared" ref="B4:N4" si="2">SUM(B7:B1048576)</f>
        <v>0</v>
      </c>
      <c r="C4">
        <f t="shared" si="2"/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P4">
        <f t="shared" ref="P4:AC4" si="3">SUM(P7:P1048576)</f>
        <v>0</v>
      </c>
      <c r="Q4">
        <f t="shared" si="3"/>
        <v>0</v>
      </c>
      <c r="R4">
        <f t="shared" si="3"/>
        <v>0</v>
      </c>
      <c r="S4">
        <f t="shared" si="3"/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</row>
    <row r="5" spans="1:29" x14ac:dyDescent="0.3">
      <c r="A5" s="6" t="s">
        <v>18</v>
      </c>
      <c r="B5" t="e">
        <f t="shared" ref="B5:N5" si="4">B4/B2</f>
        <v>#DIV/0!</v>
      </c>
      <c r="C5" t="e">
        <f t="shared" si="4"/>
        <v>#DIV/0!</v>
      </c>
      <c r="D5" t="e">
        <f t="shared" si="4"/>
        <v>#DIV/0!</v>
      </c>
      <c r="E5" t="e">
        <f t="shared" si="4"/>
        <v>#DIV/0!</v>
      </c>
      <c r="F5" t="e">
        <f t="shared" si="4"/>
        <v>#DIV/0!</v>
      </c>
      <c r="G5" t="e">
        <f t="shared" si="4"/>
        <v>#DIV/0!</v>
      </c>
      <c r="H5" t="e">
        <f t="shared" si="4"/>
        <v>#DIV/0!</v>
      </c>
      <c r="I5" t="e">
        <f t="shared" si="4"/>
        <v>#DIV/0!</v>
      </c>
      <c r="J5" t="e">
        <f t="shared" si="4"/>
        <v>#DIV/0!</v>
      </c>
      <c r="K5" t="e">
        <f t="shared" si="4"/>
        <v>#DIV/0!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P5" t="e">
        <f t="shared" ref="P5:AC5" si="5">P4/P2</f>
        <v>#DIV/0!</v>
      </c>
      <c r="Q5" t="e">
        <f t="shared" si="5"/>
        <v>#DIV/0!</v>
      </c>
      <c r="R5" t="e">
        <f t="shared" si="5"/>
        <v>#DIV/0!</v>
      </c>
      <c r="S5" t="e">
        <f t="shared" si="5"/>
        <v>#DIV/0!</v>
      </c>
      <c r="T5" t="e">
        <f t="shared" si="5"/>
        <v>#DIV/0!</v>
      </c>
      <c r="U5" t="e">
        <f t="shared" si="5"/>
        <v>#DIV/0!</v>
      </c>
      <c r="V5" t="e">
        <f t="shared" si="5"/>
        <v>#DIV/0!</v>
      </c>
      <c r="W5" t="e">
        <f t="shared" si="5"/>
        <v>#DIV/0!</v>
      </c>
      <c r="X5" t="e">
        <f t="shared" si="5"/>
        <v>#DIV/0!</v>
      </c>
      <c r="Y5" t="e">
        <f t="shared" si="5"/>
        <v>#DIV/0!</v>
      </c>
      <c r="Z5" t="e">
        <f t="shared" si="5"/>
        <v>#DIV/0!</v>
      </c>
      <c r="AA5">
        <f t="shared" si="5"/>
        <v>0</v>
      </c>
      <c r="AB5">
        <f t="shared" si="5"/>
        <v>0</v>
      </c>
      <c r="AC5">
        <f t="shared" si="5"/>
        <v>0</v>
      </c>
    </row>
    <row r="6" spans="1:29" x14ac:dyDescent="0.3">
      <c r="A6" s="6" t="s">
        <v>49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Data'!U2</f>
        <v>0</v>
      </c>
      <c r="B7">
        <f>IF('Raw Data'!S2&gt;'Raw Data'!T2, 'Raw Data'!F2, 0)</f>
        <v>0</v>
      </c>
      <c r="C7">
        <f>IF(AND(ISNUMBER('Raw Data'!S2), 'Raw Data'!S2='Raw Data'!T2), 'Raw Data'!G2, 0)</f>
        <v>0</v>
      </c>
      <c r="D7">
        <f>IF('Raw Data'!S2&lt;'Raw Data'!T2, 'Raw Data'!H2, 0)</f>
        <v>0</v>
      </c>
      <c r="E7">
        <f>IF(SUM('Raw Data'!S2:T2)&gt;2, 'Raw Data'!I2, 0)</f>
        <v>0</v>
      </c>
      <c r="F7">
        <f>IF(AND(ISNUMBER('Raw Data'!S2),SUM('Raw Data'!S2:T2)&lt;3),'Raw Data'!I2,)</f>
        <v>0</v>
      </c>
      <c r="G7">
        <f>IF(AND('Raw Data'!S2&gt;0, 'Raw Data'!T2&gt;0), 'Raw Data'!K2, 0)</f>
        <v>0</v>
      </c>
      <c r="H7">
        <f>IF(AND(ISNUMBER('Raw Data'!S2), OR('Raw Data'!S2=0, 'Raw Data'!T2=0)), 'Raw Data'!L2, 0)</f>
        <v>0</v>
      </c>
      <c r="I7">
        <f>IF('Raw Data'!S2='Raw Data'!T2, 0, IF('Raw Data'!S2&gt;'Raw Data'!T2, 'Raw Data'!M2, 0))</f>
        <v>0</v>
      </c>
      <c r="J7">
        <f>IF('Raw Data'!S2='Raw Data'!T2, 0, IF('Raw Data'!S2&lt;'Raw Data'!T2, 'Raw Data'!O2, 0))</f>
        <v>0</v>
      </c>
      <c r="K7">
        <f>IF(AND(ISNUMBER('Raw Data'!S2), OR('Raw Data'!S2&gt;'Raw Data'!T2, 'Raw Data'!S2='Raw Data'!T2)), 'Raw Data'!P2, 0)</f>
        <v>0</v>
      </c>
      <c r="L7">
        <f>IF(AND(ISNUMBER('Raw Data'!S2), OR('Raw Data'!S2&lt;'Raw Data'!T2, 'Raw Data'!S2='Raw Data'!T2)), 'Raw Data'!Q2, 0)</f>
        <v>0</v>
      </c>
      <c r="M7">
        <f>IF(AND(ISNUMBER('Raw Data'!S2), OR('Raw Data'!S2&gt;'Raw Data'!T2, 'Raw Data'!S2&lt;'Raw Data'!T2)), 'Raw Data'!R2, 0)</f>
        <v>0</v>
      </c>
      <c r="N7">
        <f>IF(AND('Raw Data'!F2&lt;'Raw Data'!H2, 'Raw Data'!S2&gt;'Raw Data'!T2), 'Raw Data'!F2, 0)</f>
        <v>0</v>
      </c>
      <c r="O7" t="b">
        <f>'Raw Data'!F2&lt;'Raw Data'!H2</f>
        <v>0</v>
      </c>
      <c r="P7">
        <f>IF(AND('Raw Data'!F2&gt;'Raw Data'!H2, 'Raw Data'!S2&gt;'Raw Data'!T2), 'Raw Data'!F2, 0)</f>
        <v>0</v>
      </c>
      <c r="Q7">
        <f>IF(AND('Raw Data'!F2&gt;'Raw Data'!H2, 'Raw Data'!S2&lt;'Raw Data'!T2), 'Raw Data'!H2, 0)</f>
        <v>0</v>
      </c>
      <c r="R7">
        <f>IF(AND('Raw Data'!F2&lt;'Raw Data'!H2, 'Raw Data'!S2&lt;'Raw Data'!T2), 'Raw Data'!H2, 0)</f>
        <v>0</v>
      </c>
      <c r="S7">
        <f>IF(ISNUMBER('Raw Data'!F2), IF(_xlfn.XLOOKUP(SMALL('Raw Data'!F2:H2, 1), B7:D7, B7:D7, 0)&gt;0, SMALL('Raw Data'!F2:H2, 1), 0), 0)</f>
        <v>0</v>
      </c>
      <c r="T7">
        <f>IF(ISNUMBER('Raw Data'!F2), IF(_xlfn.XLOOKUP(SMALL('Raw Data'!F2:H2, 2), B7:D7, B7:D7, 0)&gt;0, SMALL('Raw Data'!F2:H2, 2), 0), 0)</f>
        <v>0</v>
      </c>
      <c r="U7">
        <f>IF(ISNUMBER('Raw Data'!F2), IF(_xlfn.XLOOKUP(SMALL('Raw Data'!F2:H2, 3), B7:D7, B7:D7, 0)&gt;0, SMALL('Raw Data'!F2:H2, 3), 0), 0)</f>
        <v>0</v>
      </c>
      <c r="V7">
        <f>IF(AND('Raw Data'!F2&lt;'Raw Data'!H2,'Raw Data'!S2&gt;'Raw Data'!T2),'Raw Data'!F2,IF(AND('Raw Data'!H2&lt;'Raw Data'!F2,'Raw Data'!T2&gt;'Raw Data'!S2),'Raw Data'!H2,0))</f>
        <v>0</v>
      </c>
      <c r="W7">
        <f>IF(AND('Raw Data'!F2&gt;'Raw Data'!H2,'Raw Data'!S2&gt;'Raw Data'!T2),'Raw Data'!F2,IF(AND('Raw Data'!H2&gt;'Raw Data'!F2,'Raw Data'!T2&gt;'Raw Data'!S2),'Raw Data'!H2,0))</f>
        <v>0</v>
      </c>
      <c r="X7">
        <f>IF(AND('Raw Data'!G2&gt;4,'Raw Data'!S2&gt;'Raw Data'!T2, ISNUMBER('Raw Data'!S2)),'Raw Data'!M2,IF(AND('Raw Data'!G2&gt;4,'Raw Data'!S2='Raw Data'!T2, ISNUMBER('Raw Data'!S2)),0,IF(AND(ISNUMBER('Raw Data'!S2), 'Raw Data'!S2='Raw Data'!T2),'Raw Data'!G2,0)))</f>
        <v>0</v>
      </c>
      <c r="Y7">
        <f>IF(AND('Raw Data'!G2&gt;4,'Raw Data'!S2&lt;'Raw Data'!T2),'Raw Data'!O2,IF(AND('Raw Data'!G2&gt;4,'Raw Data'!S2='Raw Data'!T2),0,IF('Raw Data'!S2='Raw Data'!T2,'Raw Data'!G2,0)))</f>
        <v>0</v>
      </c>
      <c r="Z7">
        <f>IF(AND('Raw Data'!G2&lt;4, 'Raw Data'!S2='Raw Data'!T2), 'Raw Data'!G2,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Data'!U3</f>
        <v>0</v>
      </c>
      <c r="B8">
        <f>IF('Raw Data'!S3&gt;'Raw Data'!T3, 'Raw Data'!F3, 0)</f>
        <v>0</v>
      </c>
      <c r="C8">
        <f>IF(AND(ISNUMBER('Raw Data'!S3), 'Raw Data'!S3='Raw Data'!T3), 'Raw Data'!G3, 0)</f>
        <v>0</v>
      </c>
      <c r="D8">
        <f>IF('Raw Data'!S3&lt;'Raw Data'!T3, 'Raw Data'!H3, 0)</f>
        <v>0</v>
      </c>
      <c r="E8">
        <f>IF(SUM('Raw Data'!S3:T3)&gt;2, 'Raw Data'!I3, 0)</f>
        <v>0</v>
      </c>
      <c r="F8">
        <f>IF(AND(ISNUMBER('Raw Data'!S3),SUM('Raw Data'!S3:T3)&lt;3),'Raw Data'!I3,)</f>
        <v>0</v>
      </c>
      <c r="G8">
        <f>IF(AND('Raw Data'!S3&gt;0, 'Raw Data'!T3&gt;0), 'Raw Data'!K3, 0)</f>
        <v>0</v>
      </c>
      <c r="H8">
        <f>IF(AND(ISNUMBER('Raw Data'!S3), OR('Raw Data'!S3=0, 'Raw Data'!T3=0)), 'Raw Data'!L3, 0)</f>
        <v>0</v>
      </c>
      <c r="I8">
        <f>IF('Raw Data'!S3='Raw Data'!T3, 0, IF('Raw Data'!S3&gt;'Raw Data'!T3, 'Raw Data'!M3, 0))</f>
        <v>0</v>
      </c>
      <c r="J8">
        <f>IF('Raw Data'!S3='Raw Data'!T3, 0, IF('Raw Data'!S3&lt;'Raw Data'!T3, 'Raw Data'!O3, 0))</f>
        <v>0</v>
      </c>
      <c r="K8">
        <f>IF(AND(ISNUMBER('Raw Data'!S3), OR('Raw Data'!S3&gt;'Raw Data'!T3, 'Raw Data'!S3='Raw Data'!T3)), 'Raw Data'!P3, 0)</f>
        <v>0</v>
      </c>
      <c r="L8">
        <f>IF(AND(ISNUMBER('Raw Data'!S3), OR('Raw Data'!S3&lt;'Raw Data'!T3, 'Raw Data'!S3='Raw Data'!T3)), 'Raw Data'!Q3, 0)</f>
        <v>0</v>
      </c>
      <c r="M8">
        <f>IF(AND(ISNUMBER('Raw Data'!S3), OR('Raw Data'!S3&gt;'Raw Data'!T3, 'Raw Data'!S3&lt;'Raw Data'!T3)), 'Raw Data'!R3, 0)</f>
        <v>0</v>
      </c>
      <c r="N8">
        <f>IF(AND('Raw Data'!F3&lt;'Raw Data'!H3, 'Raw Data'!S3&gt;'Raw Data'!T3), 'Raw Data'!F3, 0)</f>
        <v>0</v>
      </c>
      <c r="O8" t="b">
        <f>'Raw Data'!F3&lt;'Raw Data'!H3</f>
        <v>0</v>
      </c>
      <c r="P8">
        <f>IF(AND('Raw Data'!F3&gt;'Raw Data'!H3, 'Raw Data'!S3&gt;'Raw Data'!T3), 'Raw Data'!F3, 0)</f>
        <v>0</v>
      </c>
      <c r="Q8">
        <f>IF(AND('Raw Data'!F3&gt;'Raw Data'!H3, 'Raw Data'!S3&lt;'Raw Data'!T3), 'Raw Data'!H3, 0)</f>
        <v>0</v>
      </c>
      <c r="R8">
        <f>IF(AND('Raw Data'!F3&lt;'Raw Data'!H3, 'Raw Data'!S3&lt;'Raw Data'!T3), 'Raw Data'!H3, 0)</f>
        <v>0</v>
      </c>
      <c r="S8">
        <f>IF(ISNUMBER('Raw Data'!F3), IF(_xlfn.XLOOKUP(SMALL('Raw Data'!F3:H3, 1), B8:D8, B8:D8, 0)&gt;0, SMALL('Raw Data'!F3:H3, 1), 0), 0)</f>
        <v>0</v>
      </c>
      <c r="T8">
        <f>IF(ISNUMBER('Raw Data'!F3), IF(_xlfn.XLOOKUP(SMALL('Raw Data'!F3:H3, 2), B8:D8, B8:D8, 0)&gt;0, SMALL('Raw Data'!F3:H3, 2), 0), 0)</f>
        <v>0</v>
      </c>
      <c r="U8">
        <f>IF(ISNUMBER('Raw Data'!F3), IF(_xlfn.XLOOKUP(SMALL('Raw Data'!F3:H3, 3), B8:D8, B8:D8, 0)&gt;0, SMALL('Raw Data'!F3:H3, 3), 0), 0)</f>
        <v>0</v>
      </c>
      <c r="V8">
        <f>IF(AND('Raw Data'!F3&lt;'Raw Data'!H3,'Raw Data'!S3&gt;'Raw Data'!T3),'Raw Data'!F3,IF(AND('Raw Data'!H3&lt;'Raw Data'!F3,'Raw Data'!T3&gt;'Raw Data'!S3),'Raw Data'!H3,0))</f>
        <v>0</v>
      </c>
      <c r="W8">
        <f>IF(AND('Raw Data'!F3&gt;'Raw Data'!H3,'Raw Data'!S3&gt;'Raw Data'!T3),'Raw Data'!F3,IF(AND('Raw Data'!H3&gt;'Raw Data'!F3,'Raw Data'!T3&gt;'Raw Data'!S3),'Raw Data'!H3,0))</f>
        <v>0</v>
      </c>
      <c r="X8">
        <f>IF(AND('Raw Data'!G3&gt;4,'Raw Data'!S3&gt;'Raw Data'!T3, ISNUMBER('Raw Data'!S3)),'Raw Data'!M3,IF(AND('Raw Data'!G3&gt;4,'Raw Data'!S3='Raw Data'!T3, ISNUMBER('Raw Data'!S3)),0,IF(AND(ISNUMBER('Raw Data'!S3), 'Raw Data'!S3='Raw Data'!T3),'Raw Data'!G3,0)))</f>
        <v>0</v>
      </c>
      <c r="Y8">
        <f>IF(AND('Raw Data'!G3&gt;4,'Raw Data'!S3&lt;'Raw Data'!T3),'Raw Data'!O3,IF(AND('Raw Data'!G3&gt;4,'Raw Data'!S3='Raw Data'!T3),0,IF('Raw Data'!S3='Raw Data'!T3,'Raw Data'!G3,0)))</f>
        <v>0</v>
      </c>
      <c r="Z8">
        <f>IF(AND('Raw Data'!G3&lt;4, 'Raw Data'!S3='Raw Data'!T3), 'Raw Data'!G3, 0)</f>
        <v>0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Data'!U4</f>
        <v>0</v>
      </c>
      <c r="B9">
        <f>IF('Raw Data'!S4&gt;'Raw Data'!T4, 'Raw Data'!F4, 0)</f>
        <v>0</v>
      </c>
      <c r="C9">
        <f>IF(AND(ISNUMBER('Raw Data'!S4), 'Raw Data'!S4='Raw Data'!T4), 'Raw Data'!G4, 0)</f>
        <v>0</v>
      </c>
      <c r="D9">
        <f>IF('Raw Data'!S4&lt;'Raw Data'!T4, 'Raw Data'!H4, 0)</f>
        <v>0</v>
      </c>
      <c r="E9">
        <f>IF(SUM('Raw Data'!S4:T4)&gt;2, 'Raw Data'!I4, 0)</f>
        <v>0</v>
      </c>
      <c r="F9">
        <f>IF(AND(ISNUMBER('Raw Data'!S4),SUM('Raw Data'!S4:T4)&lt;3),'Raw Data'!I4,)</f>
        <v>0</v>
      </c>
      <c r="G9">
        <f>IF(AND('Raw Data'!S4&gt;0, 'Raw Data'!T4&gt;0), 'Raw Data'!K4, 0)</f>
        <v>0</v>
      </c>
      <c r="H9">
        <f>IF(AND(ISNUMBER('Raw Data'!S4), OR('Raw Data'!S4=0, 'Raw Data'!T4=0)), 'Raw Data'!L4, 0)</f>
        <v>0</v>
      </c>
      <c r="I9">
        <f>IF('Raw Data'!S4='Raw Data'!T4, 0, IF('Raw Data'!S4&gt;'Raw Data'!T4, 'Raw Data'!M4, 0))</f>
        <v>0</v>
      </c>
      <c r="J9">
        <f>IF('Raw Data'!S4='Raw Data'!T4, 0, IF('Raw Data'!S4&lt;'Raw Data'!T4, 'Raw Data'!O4, 0))</f>
        <v>0</v>
      </c>
      <c r="K9">
        <f>IF(AND(ISNUMBER('Raw Data'!S4), OR('Raw Data'!S4&gt;'Raw Data'!T4, 'Raw Data'!S4='Raw Data'!T4)), 'Raw Data'!P4, 0)</f>
        <v>0</v>
      </c>
      <c r="L9">
        <f>IF(AND(ISNUMBER('Raw Data'!S4), OR('Raw Data'!S4&lt;'Raw Data'!T4, 'Raw Data'!S4='Raw Data'!T4)), 'Raw Data'!Q4, 0)</f>
        <v>0</v>
      </c>
      <c r="M9">
        <f>IF(AND(ISNUMBER('Raw Data'!S4), OR('Raw Data'!S4&gt;'Raw Data'!T4, 'Raw Data'!S4&lt;'Raw Data'!T4)), 'Raw Data'!R4, 0)</f>
        <v>0</v>
      </c>
      <c r="N9">
        <f>IF(AND('Raw Data'!F4&lt;'Raw Data'!H4, 'Raw Data'!S4&gt;'Raw Data'!T4), 'Raw Data'!F4, 0)</f>
        <v>0</v>
      </c>
      <c r="O9" t="b">
        <f>'Raw Data'!F4&lt;'Raw Data'!H4</f>
        <v>0</v>
      </c>
      <c r="P9">
        <f>IF(AND('Raw Data'!F4&gt;'Raw Data'!H4, 'Raw Data'!S4&gt;'Raw Data'!T4), 'Raw Data'!F4, 0)</f>
        <v>0</v>
      </c>
      <c r="Q9">
        <f>IF(AND('Raw Data'!F4&gt;'Raw Data'!H4, 'Raw Data'!S4&lt;'Raw Data'!T4), 'Raw Data'!H4, 0)</f>
        <v>0</v>
      </c>
      <c r="R9">
        <f>IF(AND('Raw Data'!F4&lt;'Raw Data'!H4, 'Raw Data'!S4&lt;'Raw Data'!T4), 'Raw Data'!H4, 0)</f>
        <v>0</v>
      </c>
      <c r="S9">
        <f>IF(ISNUMBER('Raw Data'!F4), IF(_xlfn.XLOOKUP(SMALL('Raw Data'!F4:H4, 1), B9:D9, B9:D9, 0)&gt;0, SMALL('Raw Data'!F4:H4, 1), 0), 0)</f>
        <v>0</v>
      </c>
      <c r="T9">
        <f>IF(ISNUMBER('Raw Data'!F4), IF(_xlfn.XLOOKUP(SMALL('Raw Data'!F4:H4, 2), B9:D9, B9:D9, 0)&gt;0, SMALL('Raw Data'!F4:H4, 2), 0), 0)</f>
        <v>0</v>
      </c>
      <c r="U9">
        <f>IF(ISNUMBER('Raw Data'!F4), IF(_xlfn.XLOOKUP(SMALL('Raw Data'!F4:H4, 3), B9:D9, B9:D9, 0)&gt;0, SMALL('Raw Data'!F4:H4, 3), 0), 0)</f>
        <v>0</v>
      </c>
      <c r="V9">
        <f>IF(AND('Raw Data'!F4&lt;'Raw Data'!H4,'Raw Data'!S4&gt;'Raw Data'!T4),'Raw Data'!F4,IF(AND('Raw Data'!H4&lt;'Raw Data'!F4,'Raw Data'!T4&gt;'Raw Data'!S4),'Raw Data'!H4,0))</f>
        <v>0</v>
      </c>
      <c r="W9">
        <f>IF(AND('Raw Data'!F4&gt;'Raw Data'!H4,'Raw Data'!S4&gt;'Raw Data'!T4),'Raw Data'!F4,IF(AND('Raw Data'!H4&gt;'Raw Data'!F4,'Raw Data'!T4&gt;'Raw Data'!S4),'Raw Data'!H4,0))</f>
        <v>0</v>
      </c>
      <c r="X9">
        <f>IF(AND('Raw Data'!G4&gt;4,'Raw Data'!S4&gt;'Raw Data'!T4, ISNUMBER('Raw Data'!S4)),'Raw Data'!M4,IF(AND('Raw Data'!G4&gt;4,'Raw Data'!S4='Raw Data'!T4, ISNUMBER('Raw Data'!S4)),0,IF(AND(ISNUMBER('Raw Data'!S4), 'Raw Data'!S4='Raw Data'!T4),'Raw Data'!G4,0)))</f>
        <v>0</v>
      </c>
      <c r="Y9">
        <f>IF(AND('Raw Data'!G4&gt;4,'Raw Data'!S4&lt;'Raw Data'!T4),'Raw Data'!O4,IF(AND('Raw Data'!G4&gt;4,'Raw Data'!S4='Raw Data'!T4),0,IF('Raw Data'!S4='Raw Data'!T4,'Raw Data'!G4,0)))</f>
        <v>0</v>
      </c>
      <c r="Z9">
        <f>IF(AND('Raw Data'!G4&lt;4, 'Raw Data'!S4='Raw Data'!T4), 'Raw Data'!G4,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Data'!U5</f>
        <v>0</v>
      </c>
      <c r="B10">
        <f>IF('Raw Data'!S5&gt;'Raw Data'!T5, 'Raw Data'!F5, 0)</f>
        <v>0</v>
      </c>
      <c r="C10">
        <f>IF(AND(ISNUMBER('Raw Data'!S5), 'Raw Data'!S5='Raw Data'!T5), 'Raw Data'!G5, 0)</f>
        <v>0</v>
      </c>
      <c r="D10">
        <f>IF('Raw Data'!S5&lt;'Raw Data'!T5, 'Raw Data'!H5, 0)</f>
        <v>0</v>
      </c>
      <c r="E10">
        <f>IF(SUM('Raw Data'!S5:T5)&gt;2, 'Raw Data'!I5, 0)</f>
        <v>0</v>
      </c>
      <c r="F10">
        <f>IF(AND(ISNUMBER('Raw Data'!S5),SUM('Raw Data'!S5:T5)&lt;3),'Raw Data'!I5,)</f>
        <v>0</v>
      </c>
      <c r="G10">
        <f>IF(AND('Raw Data'!S5&gt;0, 'Raw Data'!T5&gt;0), 'Raw Data'!K5, 0)</f>
        <v>0</v>
      </c>
      <c r="H10">
        <f>IF(AND(ISNUMBER('Raw Data'!S5), OR('Raw Data'!S5=0, 'Raw Data'!T5=0)), 'Raw Data'!L5, 0)</f>
        <v>0</v>
      </c>
      <c r="I10">
        <f>IF('Raw Data'!S5='Raw Data'!T5, 0, IF('Raw Data'!S5&gt;'Raw Data'!T5, 'Raw Data'!M5, 0))</f>
        <v>0</v>
      </c>
      <c r="J10">
        <f>IF('Raw Data'!S5='Raw Data'!T5, 0, IF('Raw Data'!S5&lt;'Raw Data'!T5, 'Raw Data'!O5, 0))</f>
        <v>0</v>
      </c>
      <c r="K10">
        <f>IF(AND(ISNUMBER('Raw Data'!S5), OR('Raw Data'!S5&gt;'Raw Data'!T5, 'Raw Data'!S5='Raw Data'!T5)), 'Raw Data'!P5, 0)</f>
        <v>0</v>
      </c>
      <c r="L10">
        <f>IF(AND(ISNUMBER('Raw Data'!S5), OR('Raw Data'!S5&lt;'Raw Data'!T5, 'Raw Data'!S5='Raw Data'!T5)), 'Raw Data'!Q5, 0)</f>
        <v>0</v>
      </c>
      <c r="M10">
        <f>IF(AND(ISNUMBER('Raw Data'!S5), OR('Raw Data'!S5&gt;'Raw Data'!T5, 'Raw Data'!S5&lt;'Raw Data'!T5)), 'Raw Data'!R5, 0)</f>
        <v>0</v>
      </c>
      <c r="N10">
        <f>IF(AND('Raw Data'!F5&lt;'Raw Data'!H5, 'Raw Data'!S5&gt;'Raw Data'!T5), 'Raw Data'!F5, 0)</f>
        <v>0</v>
      </c>
      <c r="O10" t="b">
        <f>'Raw Data'!F5&lt;'Raw Data'!H5</f>
        <v>0</v>
      </c>
      <c r="P10">
        <f>IF(AND('Raw Data'!F5&gt;'Raw Data'!H5, 'Raw Data'!S5&gt;'Raw Data'!T5), 'Raw Data'!F5, 0)</f>
        <v>0</v>
      </c>
      <c r="Q10">
        <f>IF(AND('Raw Data'!F5&gt;'Raw Data'!H5, 'Raw Data'!S5&lt;'Raw Data'!T5), 'Raw Data'!H5, 0)</f>
        <v>0</v>
      </c>
      <c r="R10">
        <f>IF(AND('Raw Data'!F5&lt;'Raw Data'!H5, 'Raw Data'!S5&lt;'Raw Data'!T5), 'Raw Data'!H5, 0)</f>
        <v>0</v>
      </c>
      <c r="S10">
        <f>IF(ISNUMBER('Raw Data'!F5), IF(_xlfn.XLOOKUP(SMALL('Raw Data'!F5:H5, 1), B10:D10, B10:D10, 0)&gt;0, SMALL('Raw Data'!F5:H5, 1), 0), 0)</f>
        <v>0</v>
      </c>
      <c r="T10">
        <f>IF(ISNUMBER('Raw Data'!F5), IF(_xlfn.XLOOKUP(SMALL('Raw Data'!F5:H5, 2), B10:D10, B10:D10, 0)&gt;0, SMALL('Raw Data'!F5:H5, 2), 0), 0)</f>
        <v>0</v>
      </c>
      <c r="U10">
        <f>IF(ISNUMBER('Raw Data'!F5), IF(_xlfn.XLOOKUP(SMALL('Raw Data'!F5:H5, 3), B10:D10, B10:D10, 0)&gt;0, SMALL('Raw Data'!F5:H5, 3), 0), 0)</f>
        <v>0</v>
      </c>
      <c r="V10">
        <f>IF(AND('Raw Data'!F5&lt;'Raw Data'!H5,'Raw Data'!S5&gt;'Raw Data'!T5),'Raw Data'!F5,IF(AND('Raw Data'!H5&lt;'Raw Data'!F5,'Raw Data'!T5&gt;'Raw Data'!S5),'Raw Data'!H5,0))</f>
        <v>0</v>
      </c>
      <c r="W10">
        <f>IF(AND('Raw Data'!F5&gt;'Raw Data'!H5,'Raw Data'!S5&gt;'Raw Data'!T5),'Raw Data'!F5,IF(AND('Raw Data'!H5&gt;'Raw Data'!F5,'Raw Data'!T5&gt;'Raw Data'!S5),'Raw Data'!H5,0))</f>
        <v>0</v>
      </c>
      <c r="X10">
        <f>IF(AND('Raw Data'!G5&gt;4,'Raw Data'!S5&gt;'Raw Data'!T5, ISNUMBER('Raw Data'!S5)),'Raw Data'!M5,IF(AND('Raw Data'!G5&gt;4,'Raw Data'!S5='Raw Data'!T5, ISNUMBER('Raw Data'!S5)),0,IF(AND(ISNUMBER('Raw Data'!S5), 'Raw Data'!S5='Raw Data'!T5),'Raw Data'!G5,0)))</f>
        <v>0</v>
      </c>
      <c r="Y10">
        <f>IF(AND('Raw Data'!G5&gt;4,'Raw Data'!S5&lt;'Raw Data'!T5),'Raw Data'!O5,IF(AND('Raw Data'!G5&gt;4,'Raw Data'!S5='Raw Data'!T5),0,IF('Raw Data'!S5='Raw Data'!T5,'Raw Data'!G5,0)))</f>
        <v>0</v>
      </c>
      <c r="Z10">
        <f>IF(AND('Raw Data'!G5&lt;4, 'Raw Data'!S5='Raw Data'!T5), 'Raw Data'!G5,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Data'!U6</f>
        <v>0</v>
      </c>
      <c r="B11">
        <f>IF('Raw Data'!S6&gt;'Raw Data'!T6, 'Raw Data'!F6, 0)</f>
        <v>0</v>
      </c>
      <c r="C11">
        <f>IF(AND(ISNUMBER('Raw Data'!S6), 'Raw Data'!S6='Raw Data'!T6), 'Raw Data'!G6, 0)</f>
        <v>0</v>
      </c>
      <c r="D11">
        <f>IF('Raw Data'!S6&lt;'Raw Data'!T6, 'Raw Data'!H6, 0)</f>
        <v>0</v>
      </c>
      <c r="E11">
        <f>IF(SUM('Raw Data'!S6:T6)&gt;2, 'Raw Data'!I6, 0)</f>
        <v>0</v>
      </c>
      <c r="F11">
        <f>IF(AND(ISNUMBER('Raw Data'!S6),SUM('Raw Data'!S6:T6)&lt;3),'Raw Data'!I6,)</f>
        <v>0</v>
      </c>
      <c r="G11">
        <f>IF(AND('Raw Data'!S6&gt;0, 'Raw Data'!T6&gt;0), 'Raw Data'!K6, 0)</f>
        <v>0</v>
      </c>
      <c r="H11">
        <f>IF(AND(ISNUMBER('Raw Data'!S6), OR('Raw Data'!S6=0, 'Raw Data'!T6=0)), 'Raw Data'!L6, 0)</f>
        <v>0</v>
      </c>
      <c r="I11">
        <f>IF('Raw Data'!S6='Raw Data'!T6, 0, IF('Raw Data'!S6&gt;'Raw Data'!T6, 'Raw Data'!M6, 0))</f>
        <v>0</v>
      </c>
      <c r="J11">
        <f>IF('Raw Data'!S6='Raw Data'!T6, 0, IF('Raw Data'!S6&lt;'Raw Data'!T6, 'Raw Data'!O6, 0))</f>
        <v>0</v>
      </c>
      <c r="K11">
        <f>IF(AND(ISNUMBER('Raw Data'!S6), OR('Raw Data'!S6&gt;'Raw Data'!T6, 'Raw Data'!S6='Raw Data'!T6)), 'Raw Data'!P6, 0)</f>
        <v>0</v>
      </c>
      <c r="L11">
        <f>IF(AND(ISNUMBER('Raw Data'!S6), OR('Raw Data'!S6&lt;'Raw Data'!T6, 'Raw Data'!S6='Raw Data'!T6)), 'Raw Data'!Q6, 0)</f>
        <v>0</v>
      </c>
      <c r="M11">
        <f>IF(AND(ISNUMBER('Raw Data'!S6), OR('Raw Data'!S6&gt;'Raw Data'!T6, 'Raw Data'!S6&lt;'Raw Data'!T6)), 'Raw Data'!R6, 0)</f>
        <v>0</v>
      </c>
      <c r="N11">
        <f>IF(AND('Raw Data'!F6&lt;'Raw Data'!H6, 'Raw Data'!S6&gt;'Raw Data'!T6), 'Raw Data'!F6, 0)</f>
        <v>0</v>
      </c>
      <c r="O11" t="b">
        <f>'Raw Data'!F6&lt;'Raw Data'!H6</f>
        <v>0</v>
      </c>
      <c r="P11">
        <f>IF(AND('Raw Data'!F6&gt;'Raw Data'!H6, 'Raw Data'!S6&gt;'Raw Data'!T6), 'Raw Data'!F6, 0)</f>
        <v>0</v>
      </c>
      <c r="Q11">
        <f>IF(AND('Raw Data'!F6&gt;'Raw Data'!H6, 'Raw Data'!S6&lt;'Raw Data'!T6), 'Raw Data'!H6, 0)</f>
        <v>0</v>
      </c>
      <c r="R11">
        <f>IF(AND('Raw Data'!F6&lt;'Raw Data'!H6, 'Raw Data'!S6&lt;'Raw Data'!T6), 'Raw Data'!H6, 0)</f>
        <v>0</v>
      </c>
      <c r="S11">
        <f>IF(ISNUMBER('Raw Data'!F6), IF(_xlfn.XLOOKUP(SMALL('Raw Data'!F6:H6, 1), B11:D11, B11:D11, 0)&gt;0, SMALL('Raw Data'!F6:H6, 1), 0), 0)</f>
        <v>0</v>
      </c>
      <c r="T11">
        <f>IF(ISNUMBER('Raw Data'!F6), IF(_xlfn.XLOOKUP(SMALL('Raw Data'!F6:H6, 2), B11:D11, B11:D11, 0)&gt;0, SMALL('Raw Data'!F6:H6, 2), 0), 0)</f>
        <v>0</v>
      </c>
      <c r="U11">
        <f>IF(ISNUMBER('Raw Data'!F6), IF(_xlfn.XLOOKUP(SMALL('Raw Data'!F6:H6, 3), B11:D11, B11:D11, 0)&gt;0, SMALL('Raw Data'!F6:H6, 3), 0), 0)</f>
        <v>0</v>
      </c>
      <c r="V11">
        <f>IF(AND('Raw Data'!F6&lt;'Raw Data'!H6,'Raw Data'!S6&gt;'Raw Data'!T6),'Raw Data'!F6,IF(AND('Raw Data'!H6&lt;'Raw Data'!F6,'Raw Data'!T6&gt;'Raw Data'!S6),'Raw Data'!H6,0))</f>
        <v>0</v>
      </c>
      <c r="W11">
        <f>IF(AND('Raw Data'!F6&gt;'Raw Data'!H6,'Raw Data'!S6&gt;'Raw Data'!T6),'Raw Data'!F6,IF(AND('Raw Data'!H6&gt;'Raw Data'!F6,'Raw Data'!T6&gt;'Raw Data'!S6),'Raw Data'!H6,0))</f>
        <v>0</v>
      </c>
      <c r="X11">
        <f>IF(AND('Raw Data'!G6&gt;4,'Raw Data'!S6&gt;'Raw Data'!T6, ISNUMBER('Raw Data'!S6)),'Raw Data'!M6,IF(AND('Raw Data'!G6&gt;4,'Raw Data'!S6='Raw Data'!T6, ISNUMBER('Raw Data'!S6)),0,IF(AND(ISNUMBER('Raw Data'!S6), 'Raw Data'!S6='Raw Data'!T6),'Raw Data'!G6,0)))</f>
        <v>0</v>
      </c>
      <c r="Y11">
        <f>IF(AND('Raw Data'!G6&gt;4,'Raw Data'!S6&lt;'Raw Data'!T6),'Raw Data'!O6,IF(AND('Raw Data'!G6&gt;4,'Raw Data'!S6='Raw Data'!T6),0,IF('Raw Data'!S6='Raw Data'!T6,'Raw Data'!G6,0)))</f>
        <v>0</v>
      </c>
      <c r="Z11">
        <f>IF(AND('Raw Data'!G6&lt;4, 'Raw Data'!S6='Raw Data'!T6), 'Raw Data'!G6,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29" x14ac:dyDescent="0.3">
      <c r="A12" s="2">
        <f>'Raw Data'!U7</f>
        <v>0</v>
      </c>
      <c r="B12">
        <f>IF('Raw Data'!S7&gt;'Raw Data'!T7, 'Raw Data'!F7, 0)</f>
        <v>0</v>
      </c>
      <c r="C12">
        <f>IF(AND(ISNUMBER('Raw Data'!S7), 'Raw Data'!S7='Raw Data'!T7), 'Raw Data'!G7, 0)</f>
        <v>0</v>
      </c>
      <c r="D12">
        <f>IF('Raw Data'!S7&lt;'Raw Data'!T7, 'Raw Data'!H7, 0)</f>
        <v>0</v>
      </c>
      <c r="E12">
        <f>IF(SUM('Raw Data'!S7:T7)&gt;2, 'Raw Data'!I7, 0)</f>
        <v>0</v>
      </c>
      <c r="F12">
        <f>IF(AND(ISNUMBER('Raw Data'!S7),SUM('Raw Data'!S7:T7)&lt;3),'Raw Data'!I7,)</f>
        <v>0</v>
      </c>
      <c r="G12">
        <f>IF(AND('Raw Data'!S7&gt;0, 'Raw Data'!T7&gt;0), 'Raw Data'!K7, 0)</f>
        <v>0</v>
      </c>
      <c r="H12">
        <f>IF(AND(ISNUMBER('Raw Data'!S7), OR('Raw Data'!S7=0, 'Raw Data'!T7=0)), 'Raw Data'!L7, 0)</f>
        <v>0</v>
      </c>
      <c r="I12">
        <f>IF('Raw Data'!S7='Raw Data'!T7, 0, IF('Raw Data'!S7&gt;'Raw Data'!T7, 'Raw Data'!M7, 0))</f>
        <v>0</v>
      </c>
      <c r="J12">
        <f>IF('Raw Data'!S7='Raw Data'!T7, 0, IF('Raw Data'!S7&lt;'Raw Data'!T7, 'Raw Data'!O7, 0))</f>
        <v>0</v>
      </c>
      <c r="K12">
        <f>IF(AND(ISNUMBER('Raw Data'!S7), OR('Raw Data'!S7&gt;'Raw Data'!T7, 'Raw Data'!S7='Raw Data'!T7)), 'Raw Data'!P7, 0)</f>
        <v>0</v>
      </c>
      <c r="L12">
        <f>IF(AND(ISNUMBER('Raw Data'!S7), OR('Raw Data'!S7&lt;'Raw Data'!T7, 'Raw Data'!S7='Raw Data'!T7)), 'Raw Data'!Q7, 0)</f>
        <v>0</v>
      </c>
      <c r="M12">
        <f>IF(AND(ISNUMBER('Raw Data'!S7), OR('Raw Data'!S7&gt;'Raw Data'!T7, 'Raw Data'!S7&lt;'Raw Data'!T7)), 'Raw Data'!R7, 0)</f>
        <v>0</v>
      </c>
      <c r="N12">
        <f>IF(AND('Raw Data'!F7&lt;'Raw Data'!H7, 'Raw Data'!S7&gt;'Raw Data'!T7), 'Raw Data'!F7, 0)</f>
        <v>0</v>
      </c>
      <c r="O12" t="b">
        <f>'Raw Data'!F7&lt;'Raw Data'!H7</f>
        <v>0</v>
      </c>
      <c r="P12">
        <f>IF(AND('Raw Data'!F7&gt;'Raw Data'!H7, 'Raw Data'!S7&gt;'Raw Data'!T7), 'Raw Data'!F7, 0)</f>
        <v>0</v>
      </c>
      <c r="Q12">
        <f>IF(AND('Raw Data'!F7&gt;'Raw Data'!H7, 'Raw Data'!S7&lt;'Raw Data'!T7), 'Raw Data'!H7, 0)</f>
        <v>0</v>
      </c>
      <c r="R12">
        <f>IF(AND('Raw Data'!F7&lt;'Raw Data'!H7, 'Raw Data'!S7&lt;'Raw Data'!T7), 'Raw Data'!H7, 0)</f>
        <v>0</v>
      </c>
      <c r="S12">
        <f>IF(ISNUMBER('Raw Data'!F7), IF(_xlfn.XLOOKUP(SMALL('Raw Data'!F7:H7, 1), B12:D12, B12:D12, 0)&gt;0, SMALL('Raw Data'!F7:H7, 1), 0), 0)</f>
        <v>0</v>
      </c>
      <c r="T12">
        <f>IF(ISNUMBER('Raw Data'!F7), IF(_xlfn.XLOOKUP(SMALL('Raw Data'!F7:H7, 2), B12:D12, B12:D12, 0)&gt;0, SMALL('Raw Data'!F7:H7, 2), 0), 0)</f>
        <v>0</v>
      </c>
      <c r="U12">
        <f>IF(ISNUMBER('Raw Data'!F7), IF(_xlfn.XLOOKUP(SMALL('Raw Data'!F7:H7, 3), B12:D12, B12:D12, 0)&gt;0, SMALL('Raw Data'!F7:H7, 3), 0), 0)</f>
        <v>0</v>
      </c>
      <c r="V12">
        <f>IF(AND('Raw Data'!F7&lt;'Raw Data'!H7,'Raw Data'!S7&gt;'Raw Data'!T7),'Raw Data'!F7,IF(AND('Raw Data'!H7&lt;'Raw Data'!F7,'Raw Data'!T7&gt;'Raw Data'!S7),'Raw Data'!H7,0))</f>
        <v>0</v>
      </c>
      <c r="W12">
        <f>IF(AND('Raw Data'!F7&gt;'Raw Data'!H7,'Raw Data'!S7&gt;'Raw Data'!T7),'Raw Data'!F7,IF(AND('Raw Data'!H7&gt;'Raw Data'!F7,'Raw Data'!T7&gt;'Raw Data'!S7),'Raw Data'!H7,0))</f>
        <v>0</v>
      </c>
      <c r="X12">
        <f>IF(AND('Raw Data'!G7&gt;4,'Raw Data'!S7&gt;'Raw Data'!T7, ISNUMBER('Raw Data'!S7)),'Raw Data'!M7,IF(AND('Raw Data'!G7&gt;4,'Raw Data'!S7='Raw Data'!T7, ISNUMBER('Raw Data'!S7)),0,IF(AND(ISNUMBER('Raw Data'!S7), 'Raw Data'!S7='Raw Data'!T7),'Raw Data'!G7,0)))</f>
        <v>0</v>
      </c>
      <c r="Y12">
        <f>IF(AND('Raw Data'!G7&gt;4,'Raw Data'!S7&lt;'Raw Data'!T7),'Raw Data'!O7,IF(AND('Raw Data'!G7&gt;4,'Raw Data'!S7='Raw Data'!T7),0,IF('Raw Data'!S7='Raw Data'!T7,'Raw Data'!G7,0)))</f>
        <v>0</v>
      </c>
      <c r="Z12">
        <f>IF(AND('Raw Data'!G7&lt;4, 'Raw Data'!S7='Raw Data'!T7), 'Raw Data'!G7,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Data'!U8</f>
        <v>0</v>
      </c>
      <c r="B13">
        <f>IF('Raw Data'!S8&gt;'Raw Data'!T8, 'Raw Data'!F8, 0)</f>
        <v>0</v>
      </c>
      <c r="C13">
        <f>IF(AND(ISNUMBER('Raw Data'!S8), 'Raw Data'!S8='Raw Data'!T8), 'Raw Data'!G8, 0)</f>
        <v>0</v>
      </c>
      <c r="D13">
        <f>IF('Raw Data'!S8&lt;'Raw Data'!T8, 'Raw Data'!H8, 0)</f>
        <v>0</v>
      </c>
      <c r="E13">
        <f>IF(SUM('Raw Data'!S8:T8)&gt;2, 'Raw Data'!I8, 0)</f>
        <v>0</v>
      </c>
      <c r="F13">
        <f>IF(AND(ISNUMBER('Raw Data'!S8),SUM('Raw Data'!S8:T8)&lt;3),'Raw Data'!I8,)</f>
        <v>0</v>
      </c>
      <c r="G13">
        <f>IF(AND('Raw Data'!S8&gt;0, 'Raw Data'!T8&gt;0), 'Raw Data'!K8, 0)</f>
        <v>0</v>
      </c>
      <c r="H13">
        <f>IF(AND(ISNUMBER('Raw Data'!S8), OR('Raw Data'!S8=0, 'Raw Data'!T8=0)), 'Raw Data'!L8, 0)</f>
        <v>0</v>
      </c>
      <c r="I13">
        <f>IF('Raw Data'!S8='Raw Data'!T8, 0, IF('Raw Data'!S8&gt;'Raw Data'!T8, 'Raw Data'!M8, 0))</f>
        <v>0</v>
      </c>
      <c r="J13">
        <f>IF('Raw Data'!S8='Raw Data'!T8, 0, IF('Raw Data'!S8&lt;'Raw Data'!T8, 'Raw Data'!O8, 0))</f>
        <v>0</v>
      </c>
      <c r="K13">
        <f>IF(AND(ISNUMBER('Raw Data'!S8), OR('Raw Data'!S8&gt;'Raw Data'!T8, 'Raw Data'!S8='Raw Data'!T8)), 'Raw Data'!P8, 0)</f>
        <v>0</v>
      </c>
      <c r="L13">
        <f>IF(AND(ISNUMBER('Raw Data'!S8), OR('Raw Data'!S8&lt;'Raw Data'!T8, 'Raw Data'!S8='Raw Data'!T8)), 'Raw Data'!Q8, 0)</f>
        <v>0</v>
      </c>
      <c r="M13">
        <f>IF(AND(ISNUMBER('Raw Data'!S8), OR('Raw Data'!S8&gt;'Raw Data'!T8, 'Raw Data'!S8&lt;'Raw Data'!T8)), 'Raw Data'!R8, 0)</f>
        <v>0</v>
      </c>
      <c r="N13">
        <f>IF(AND('Raw Data'!F8&lt;'Raw Data'!H8, 'Raw Data'!S8&gt;'Raw Data'!T8), 'Raw Data'!F8, 0)</f>
        <v>0</v>
      </c>
      <c r="O13" t="b">
        <f>'Raw Data'!F8&lt;'Raw Data'!H8</f>
        <v>0</v>
      </c>
      <c r="P13">
        <f>IF(AND('Raw Data'!F8&gt;'Raw Data'!H8, 'Raw Data'!S8&gt;'Raw Data'!T8), 'Raw Data'!F8, 0)</f>
        <v>0</v>
      </c>
      <c r="Q13">
        <f>IF(AND('Raw Data'!F8&gt;'Raw Data'!H8, 'Raw Data'!S8&lt;'Raw Data'!T8), 'Raw Data'!H8, 0)</f>
        <v>0</v>
      </c>
      <c r="R13">
        <f>IF(AND('Raw Data'!F8&lt;'Raw Data'!H8, 'Raw Data'!S8&lt;'Raw Data'!T8), 'Raw Data'!H8, 0)</f>
        <v>0</v>
      </c>
      <c r="S13">
        <f>IF(ISNUMBER('Raw Data'!F8), IF(_xlfn.XLOOKUP(SMALL('Raw Data'!F8:H8, 1), B13:D13, B13:D13, 0)&gt;0, SMALL('Raw Data'!F8:H8, 1), 0), 0)</f>
        <v>0</v>
      </c>
      <c r="T13">
        <f>IF(ISNUMBER('Raw Data'!F8), IF(_xlfn.XLOOKUP(SMALL('Raw Data'!F8:H8, 2), B13:D13, B13:D13, 0)&gt;0, SMALL('Raw Data'!F8:H8, 2), 0), 0)</f>
        <v>0</v>
      </c>
      <c r="U13">
        <f>IF(ISNUMBER('Raw Data'!F8), IF(_xlfn.XLOOKUP(SMALL('Raw Data'!F8:H8, 3), B13:D13, B13:D13, 0)&gt;0, SMALL('Raw Data'!F8:H8, 3), 0), 0)</f>
        <v>0</v>
      </c>
      <c r="V13">
        <f>IF(AND('Raw Data'!F8&lt;'Raw Data'!H8,'Raw Data'!S8&gt;'Raw Data'!T8),'Raw Data'!F8,IF(AND('Raw Data'!H8&lt;'Raw Data'!F8,'Raw Data'!T8&gt;'Raw Data'!S8),'Raw Data'!H8,0))</f>
        <v>0</v>
      </c>
      <c r="W13">
        <f>IF(AND('Raw Data'!F8&gt;'Raw Data'!H8,'Raw Data'!S8&gt;'Raw Data'!T8),'Raw Data'!F8,IF(AND('Raw Data'!H8&gt;'Raw Data'!F8,'Raw Data'!T8&gt;'Raw Data'!S8),'Raw Data'!H8,0))</f>
        <v>0</v>
      </c>
      <c r="X13">
        <f>IF(AND('Raw Data'!G8&gt;4,'Raw Data'!S8&gt;'Raw Data'!T8, ISNUMBER('Raw Data'!S8)),'Raw Data'!M8,IF(AND('Raw Data'!G8&gt;4,'Raw Data'!S8='Raw Data'!T8, ISNUMBER('Raw Data'!S8)),0,IF(AND(ISNUMBER('Raw Data'!S8), 'Raw Data'!S8='Raw Data'!T8),'Raw Data'!G8,0)))</f>
        <v>0</v>
      </c>
      <c r="Y13">
        <f>IF(AND('Raw Data'!G8&gt;4,'Raw Data'!S8&lt;'Raw Data'!T8),'Raw Data'!O8,IF(AND('Raw Data'!G8&gt;4,'Raw Data'!S8='Raw Data'!T8),0,IF('Raw Data'!S8='Raw Data'!T8,'Raw Data'!G8,0)))</f>
        <v>0</v>
      </c>
      <c r="Z13">
        <f>IF(AND('Raw Data'!G8&lt;4, 'Raw Data'!S8='Raw Data'!T8), 'Raw Data'!G8,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Data'!U9</f>
        <v>0</v>
      </c>
      <c r="B14">
        <f>IF('Raw Data'!S9&gt;'Raw Data'!T9, 'Raw Data'!F9, 0)</f>
        <v>0</v>
      </c>
      <c r="C14">
        <f>IF(AND(ISNUMBER('Raw Data'!S9), 'Raw Data'!S9='Raw Data'!T9), 'Raw Data'!G9, 0)</f>
        <v>0</v>
      </c>
      <c r="D14">
        <f>IF('Raw Data'!S9&lt;'Raw Data'!T9, 'Raw Data'!H9, 0)</f>
        <v>0</v>
      </c>
      <c r="E14">
        <f>IF(SUM('Raw Data'!S9:T9)&gt;2, 'Raw Data'!I9, 0)</f>
        <v>0</v>
      </c>
      <c r="F14">
        <f>IF(AND(ISNUMBER('Raw Data'!S9),SUM('Raw Data'!S9:T9)&lt;3),'Raw Data'!I9,)</f>
        <v>0</v>
      </c>
      <c r="G14">
        <f>IF(AND('Raw Data'!S9&gt;0, 'Raw Data'!T9&gt;0), 'Raw Data'!K9, 0)</f>
        <v>0</v>
      </c>
      <c r="H14">
        <f>IF(AND(ISNUMBER('Raw Data'!S9), OR('Raw Data'!S9=0, 'Raw Data'!T9=0)), 'Raw Data'!L9, 0)</f>
        <v>0</v>
      </c>
      <c r="I14">
        <f>IF('Raw Data'!S9='Raw Data'!T9, 0, IF('Raw Data'!S9&gt;'Raw Data'!T9, 'Raw Data'!M9, 0))</f>
        <v>0</v>
      </c>
      <c r="J14">
        <f>IF('Raw Data'!S9='Raw Data'!T9, 0, IF('Raw Data'!S9&lt;'Raw Data'!T9, 'Raw Data'!O9, 0))</f>
        <v>0</v>
      </c>
      <c r="K14">
        <f>IF(AND(ISNUMBER('Raw Data'!S9), OR('Raw Data'!S9&gt;'Raw Data'!T9, 'Raw Data'!S9='Raw Data'!T9)), 'Raw Data'!P9, 0)</f>
        <v>0</v>
      </c>
      <c r="L14">
        <f>IF(AND(ISNUMBER('Raw Data'!S9), OR('Raw Data'!S9&lt;'Raw Data'!T9, 'Raw Data'!S9='Raw Data'!T9)), 'Raw Data'!Q9, 0)</f>
        <v>0</v>
      </c>
      <c r="M14">
        <f>IF(AND(ISNUMBER('Raw Data'!S9), OR('Raw Data'!S9&gt;'Raw Data'!T9, 'Raw Data'!S9&lt;'Raw Data'!T9)), 'Raw Data'!R9, 0)</f>
        <v>0</v>
      </c>
      <c r="N14">
        <f>IF(AND('Raw Data'!F9&lt;'Raw Data'!H9, 'Raw Data'!S9&gt;'Raw Data'!T9), 'Raw Data'!F9, 0)</f>
        <v>0</v>
      </c>
      <c r="O14" t="b">
        <f>'Raw Data'!F9&lt;'Raw Data'!H9</f>
        <v>0</v>
      </c>
      <c r="P14">
        <f>IF(AND('Raw Data'!F9&gt;'Raw Data'!H9, 'Raw Data'!S9&gt;'Raw Data'!T9), 'Raw Data'!F9, 0)</f>
        <v>0</v>
      </c>
      <c r="Q14">
        <f>IF(AND('Raw Data'!F9&gt;'Raw Data'!H9, 'Raw Data'!S9&lt;'Raw Data'!T9), 'Raw Data'!H9, 0)</f>
        <v>0</v>
      </c>
      <c r="R14">
        <f>IF(AND('Raw Data'!F9&lt;'Raw Data'!H9, 'Raw Data'!S9&lt;'Raw Data'!T9), 'Raw Data'!H9, 0)</f>
        <v>0</v>
      </c>
      <c r="S14">
        <f>IF(ISNUMBER('Raw Data'!F9), IF(_xlfn.XLOOKUP(SMALL('Raw Data'!F9:H9, 1), B14:D14, B14:D14, 0)&gt;0, SMALL('Raw Data'!F9:H9, 1), 0), 0)</f>
        <v>0</v>
      </c>
      <c r="T14">
        <f>IF(ISNUMBER('Raw Data'!F9), IF(_xlfn.XLOOKUP(SMALL('Raw Data'!F9:H9, 2), B14:D14, B14:D14, 0)&gt;0, SMALL('Raw Data'!F9:H9, 2), 0), 0)</f>
        <v>0</v>
      </c>
      <c r="U14">
        <f>IF(ISNUMBER('Raw Data'!F9), IF(_xlfn.XLOOKUP(SMALL('Raw Data'!F9:H9, 3), B14:D14, B14:D14, 0)&gt;0, SMALL('Raw Data'!F9:H9, 3), 0), 0)</f>
        <v>0</v>
      </c>
      <c r="V14">
        <f>IF(AND('Raw Data'!F9&lt;'Raw Data'!H9,'Raw Data'!S9&gt;'Raw Data'!T9),'Raw Data'!F9,IF(AND('Raw Data'!H9&lt;'Raw Data'!F9,'Raw Data'!T9&gt;'Raw Data'!S9),'Raw Data'!H9,0))</f>
        <v>0</v>
      </c>
      <c r="W14">
        <f>IF(AND('Raw Data'!F9&gt;'Raw Data'!H9,'Raw Data'!S9&gt;'Raw Data'!T9),'Raw Data'!F9,IF(AND('Raw Data'!H9&gt;'Raw Data'!F9,'Raw Data'!T9&gt;'Raw Data'!S9),'Raw Data'!H9,0))</f>
        <v>0</v>
      </c>
      <c r="X14">
        <f>IF(AND('Raw Data'!G9&gt;4,'Raw Data'!S9&gt;'Raw Data'!T9, ISNUMBER('Raw Data'!S9)),'Raw Data'!M9,IF(AND('Raw Data'!G9&gt;4,'Raw Data'!S9='Raw Data'!T9, ISNUMBER('Raw Data'!S9)),0,IF(AND(ISNUMBER('Raw Data'!S9), 'Raw Data'!S9='Raw Data'!T9),'Raw Data'!G9,0)))</f>
        <v>0</v>
      </c>
      <c r="Y14">
        <f>IF(AND('Raw Data'!G9&gt;4,'Raw Data'!S9&lt;'Raw Data'!T9),'Raw Data'!O9,IF(AND('Raw Data'!G9&gt;4,'Raw Data'!S9='Raw Data'!T9),0,IF('Raw Data'!S9='Raw Data'!T9,'Raw Data'!G9,0)))</f>
        <v>0</v>
      </c>
      <c r="Z14">
        <f>IF(AND('Raw Data'!G9&lt;4, 'Raw Data'!S9='Raw Data'!T9), 'Raw Data'!G9, 0)</f>
        <v>0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Data'!U10</f>
        <v>0</v>
      </c>
      <c r="B15">
        <f>IF('Raw Data'!S10&gt;'Raw Data'!T10, 'Raw Data'!F10, 0)</f>
        <v>0</v>
      </c>
      <c r="C15">
        <f>IF(AND(ISNUMBER('Raw Data'!S10), 'Raw Data'!S10='Raw Data'!T10), 'Raw Data'!G10, 0)</f>
        <v>0</v>
      </c>
      <c r="D15">
        <f>IF('Raw Data'!S10&lt;'Raw Data'!T10, 'Raw Data'!H10, 0)</f>
        <v>0</v>
      </c>
      <c r="E15">
        <f>IF(SUM('Raw Data'!S10:T10)&gt;2, 'Raw Data'!I10, 0)</f>
        <v>0</v>
      </c>
      <c r="F15">
        <f>IF(AND(ISNUMBER('Raw Data'!S10),SUM('Raw Data'!S10:T10)&lt;3),'Raw Data'!I10,)</f>
        <v>0</v>
      </c>
      <c r="G15">
        <f>IF(AND('Raw Data'!S10&gt;0, 'Raw Data'!T10&gt;0), 'Raw Data'!K10, 0)</f>
        <v>0</v>
      </c>
      <c r="H15">
        <f>IF(AND(ISNUMBER('Raw Data'!S10), OR('Raw Data'!S10=0, 'Raw Data'!T10=0)), 'Raw Data'!L10, 0)</f>
        <v>0</v>
      </c>
      <c r="I15">
        <f>IF('Raw Data'!S10='Raw Data'!T10, 0, IF('Raw Data'!S10&gt;'Raw Data'!T10, 'Raw Data'!M10, 0))</f>
        <v>0</v>
      </c>
      <c r="J15">
        <f>IF('Raw Data'!S10='Raw Data'!T10, 0, IF('Raw Data'!S10&lt;'Raw Data'!T10, 'Raw Data'!O10, 0))</f>
        <v>0</v>
      </c>
      <c r="K15">
        <f>IF(AND(ISNUMBER('Raw Data'!S10), OR('Raw Data'!S10&gt;'Raw Data'!T10, 'Raw Data'!S10='Raw Data'!T10)), 'Raw Data'!P10, 0)</f>
        <v>0</v>
      </c>
      <c r="L15">
        <f>IF(AND(ISNUMBER('Raw Data'!S10), OR('Raw Data'!S10&lt;'Raw Data'!T10, 'Raw Data'!S10='Raw Data'!T10)), 'Raw Data'!Q10, 0)</f>
        <v>0</v>
      </c>
      <c r="M15">
        <f>IF(AND(ISNUMBER('Raw Data'!S10), OR('Raw Data'!S10&gt;'Raw Data'!T10, 'Raw Data'!S10&lt;'Raw Data'!T10)), 'Raw Data'!R10, 0)</f>
        <v>0</v>
      </c>
      <c r="N15">
        <f>IF(AND('Raw Data'!F10&lt;'Raw Data'!H10, 'Raw Data'!S10&gt;'Raw Data'!T10), 'Raw Data'!F10, 0)</f>
        <v>0</v>
      </c>
      <c r="O15" t="b">
        <f>'Raw Data'!F10&lt;'Raw Data'!H10</f>
        <v>0</v>
      </c>
      <c r="P15">
        <f>IF(AND('Raw Data'!F10&gt;'Raw Data'!H10, 'Raw Data'!S10&gt;'Raw Data'!T10), 'Raw Data'!F10, 0)</f>
        <v>0</v>
      </c>
      <c r="Q15">
        <f>IF(AND('Raw Data'!F10&gt;'Raw Data'!H10, 'Raw Data'!S10&lt;'Raw Data'!T10), 'Raw Data'!H10, 0)</f>
        <v>0</v>
      </c>
      <c r="R15">
        <f>IF(AND('Raw Data'!F10&lt;'Raw Data'!H10, 'Raw Data'!S10&lt;'Raw Data'!T10), 'Raw Data'!H10, 0)</f>
        <v>0</v>
      </c>
      <c r="S15">
        <f>IF(ISNUMBER('Raw Data'!F10), IF(_xlfn.XLOOKUP(SMALL('Raw Data'!F10:H10, 1), B15:D15, B15:D15, 0)&gt;0, SMALL('Raw Data'!F10:H10, 1), 0), 0)</f>
        <v>0</v>
      </c>
      <c r="T15">
        <f>IF(ISNUMBER('Raw Data'!F10), IF(_xlfn.XLOOKUP(SMALL('Raw Data'!F10:H10, 2), B15:D15, B15:D15, 0)&gt;0, SMALL('Raw Data'!F10:H10, 2), 0), 0)</f>
        <v>0</v>
      </c>
      <c r="U15">
        <f>IF(ISNUMBER('Raw Data'!F10), IF(_xlfn.XLOOKUP(SMALL('Raw Data'!F10:H10, 3), B15:D15, B15:D15, 0)&gt;0, SMALL('Raw Data'!F10:H10, 3), 0), 0)</f>
        <v>0</v>
      </c>
      <c r="V15">
        <f>IF(AND('Raw Data'!F10&lt;'Raw Data'!H10,'Raw Data'!S10&gt;'Raw Data'!T10),'Raw Data'!F10,IF(AND('Raw Data'!H10&lt;'Raw Data'!F10,'Raw Data'!T10&gt;'Raw Data'!S10),'Raw Data'!H10,0))</f>
        <v>0</v>
      </c>
      <c r="W15">
        <f>IF(AND('Raw Data'!F10&gt;'Raw Data'!H10,'Raw Data'!S10&gt;'Raw Data'!T10),'Raw Data'!F10,IF(AND('Raw Data'!H10&gt;'Raw Data'!F10,'Raw Data'!T10&gt;'Raw Data'!S10),'Raw Data'!H10,0))</f>
        <v>0</v>
      </c>
      <c r="X15">
        <f>IF(AND('Raw Data'!G10&gt;4,'Raw Data'!S10&gt;'Raw Data'!T10, ISNUMBER('Raw Data'!S10)),'Raw Data'!M10,IF(AND('Raw Data'!G10&gt;4,'Raw Data'!S10='Raw Data'!T10, ISNUMBER('Raw Data'!S10)),0,IF(AND(ISNUMBER('Raw Data'!S10), 'Raw Data'!S10='Raw Data'!T10),'Raw Data'!G10,0)))</f>
        <v>0</v>
      </c>
      <c r="Y15">
        <f>IF(AND('Raw Data'!G10&gt;4,'Raw Data'!S10&lt;'Raw Data'!T10),'Raw Data'!O10,IF(AND('Raw Data'!G10&gt;4,'Raw Data'!S10='Raw Data'!T10),0,IF('Raw Data'!S10='Raw Data'!T10,'Raw Data'!G10,0)))</f>
        <v>0</v>
      </c>
      <c r="Z15">
        <f>IF(AND('Raw Data'!G10&lt;4, 'Raw Data'!S10='Raw Data'!T10), 'Raw Data'!G10,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>
        <f>'Raw Data'!U11</f>
        <v>0</v>
      </c>
      <c r="B16">
        <f>IF('Raw Data'!S11&gt;'Raw Data'!T11, 'Raw Data'!F11, 0)</f>
        <v>0</v>
      </c>
      <c r="C16">
        <f>IF(AND(ISNUMBER('Raw Data'!S11), 'Raw Data'!S11='Raw Data'!T11), 'Raw Data'!G11, 0)</f>
        <v>0</v>
      </c>
      <c r="D16">
        <f>IF('Raw Data'!S11&lt;'Raw Data'!T11, 'Raw Data'!H11, 0)</f>
        <v>0</v>
      </c>
      <c r="E16">
        <f>IF(SUM('Raw Data'!S11:T11)&gt;2, 'Raw Data'!I11, 0)</f>
        <v>0</v>
      </c>
      <c r="F16">
        <f>IF(AND(ISNUMBER('Raw Data'!S11),SUM('Raw Data'!S11:T11)&lt;3),'Raw Data'!I11,)</f>
        <v>0</v>
      </c>
      <c r="G16">
        <f>IF(AND('Raw Data'!S11&gt;0, 'Raw Data'!T11&gt;0), 'Raw Data'!K11, 0)</f>
        <v>0</v>
      </c>
      <c r="H16">
        <f>IF(AND(ISNUMBER('Raw Data'!S11), OR('Raw Data'!S11=0, 'Raw Data'!T11=0)), 'Raw Data'!L11, 0)</f>
        <v>0</v>
      </c>
      <c r="I16">
        <f>IF('Raw Data'!S11='Raw Data'!T11, 0, IF('Raw Data'!S11&gt;'Raw Data'!T11, 'Raw Data'!M11, 0))</f>
        <v>0</v>
      </c>
      <c r="J16">
        <f>IF('Raw Data'!S11='Raw Data'!T11, 0, IF('Raw Data'!S11&lt;'Raw Data'!T11, 'Raw Data'!O11, 0))</f>
        <v>0</v>
      </c>
      <c r="K16">
        <f>IF(AND(ISNUMBER('Raw Data'!S11), OR('Raw Data'!S11&gt;'Raw Data'!T11, 'Raw Data'!S11='Raw Data'!T11)), 'Raw Data'!P11, 0)</f>
        <v>0</v>
      </c>
      <c r="L16">
        <f>IF(AND(ISNUMBER('Raw Data'!S11), OR('Raw Data'!S11&lt;'Raw Data'!T11, 'Raw Data'!S11='Raw Data'!T11)), 'Raw Data'!Q11, 0)</f>
        <v>0</v>
      </c>
      <c r="M16">
        <f>IF(AND(ISNUMBER('Raw Data'!S11), OR('Raw Data'!S11&gt;'Raw Data'!T11, 'Raw Data'!S11&lt;'Raw Data'!T11)), 'Raw Data'!R11, 0)</f>
        <v>0</v>
      </c>
      <c r="N16">
        <f>IF(AND('Raw Data'!F11&lt;'Raw Data'!H11, 'Raw Data'!S11&gt;'Raw Data'!T11), 'Raw Data'!F11, 0)</f>
        <v>0</v>
      </c>
      <c r="O16" t="b">
        <f>'Raw Data'!F11&lt;'Raw Data'!H11</f>
        <v>0</v>
      </c>
      <c r="P16">
        <f>IF(AND('Raw Data'!F11&gt;'Raw Data'!H11, 'Raw Data'!S11&gt;'Raw Data'!T11), 'Raw Data'!F11, 0)</f>
        <v>0</v>
      </c>
      <c r="Q16">
        <f>IF(AND('Raw Data'!F11&gt;'Raw Data'!H11, 'Raw Data'!S11&lt;'Raw Data'!T11), 'Raw Data'!H11, 0)</f>
        <v>0</v>
      </c>
      <c r="R16">
        <f>IF(AND('Raw Data'!F11&lt;'Raw Data'!H11, 'Raw Data'!S11&lt;'Raw Data'!T11), 'Raw Data'!H11, 0)</f>
        <v>0</v>
      </c>
      <c r="S16">
        <f>IF(ISNUMBER('Raw Data'!F11), IF(_xlfn.XLOOKUP(SMALL('Raw Data'!F11:H11, 1), B16:D16, B16:D16, 0)&gt;0, SMALL('Raw Data'!F11:H11, 1), 0), 0)</f>
        <v>0</v>
      </c>
      <c r="T16">
        <f>IF(ISNUMBER('Raw Data'!F11), IF(_xlfn.XLOOKUP(SMALL('Raw Data'!F11:H11, 2), B16:D16, B16:D16, 0)&gt;0, SMALL('Raw Data'!F11:H11, 2), 0), 0)</f>
        <v>0</v>
      </c>
      <c r="U16">
        <f>IF(ISNUMBER('Raw Data'!F11), IF(_xlfn.XLOOKUP(SMALL('Raw Data'!F11:H11, 3), B16:D16, B16:D16, 0)&gt;0, SMALL('Raw Data'!F11:H11, 3), 0), 0)</f>
        <v>0</v>
      </c>
      <c r="V16">
        <f>IF(AND('Raw Data'!F11&lt;'Raw Data'!H11,'Raw Data'!S11&gt;'Raw Data'!T11),'Raw Data'!F11,IF(AND('Raw Data'!H11&lt;'Raw Data'!F11,'Raw Data'!T11&gt;'Raw Data'!S11),'Raw Data'!H11,0))</f>
        <v>0</v>
      </c>
      <c r="W16">
        <f>IF(AND('Raw Data'!F11&gt;'Raw Data'!H11,'Raw Data'!S11&gt;'Raw Data'!T11),'Raw Data'!F11,IF(AND('Raw Data'!H11&gt;'Raw Data'!F11,'Raw Data'!T11&gt;'Raw Data'!S11),'Raw Data'!H11,0))</f>
        <v>0</v>
      </c>
      <c r="X16">
        <f>IF(AND('Raw Data'!G11&gt;4,'Raw Data'!S11&gt;'Raw Data'!T11, ISNUMBER('Raw Data'!S11)),'Raw Data'!M11,IF(AND('Raw Data'!G11&gt;4,'Raw Data'!S11='Raw Data'!T11, ISNUMBER('Raw Data'!S11)),0,IF(AND(ISNUMBER('Raw Data'!S11), 'Raw Data'!S11='Raw Data'!T11),'Raw Data'!G11,0)))</f>
        <v>0</v>
      </c>
      <c r="Y16">
        <f>IF(AND('Raw Data'!G11&gt;4,'Raw Data'!S11&lt;'Raw Data'!T11),'Raw Data'!O11,IF(AND('Raw Data'!G11&gt;4,'Raw Data'!S11='Raw Data'!T11),0,IF('Raw Data'!S11='Raw Data'!T11,'Raw Data'!G11,0)))</f>
        <v>0</v>
      </c>
      <c r="Z16">
        <f>IF(AND('Raw Data'!G11&lt;4, 'Raw Data'!S11='Raw Data'!T11), 'Raw Data'!G11,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Data'!U12</f>
        <v>0</v>
      </c>
      <c r="B17">
        <f>IF('Raw Data'!S12&gt;'Raw Data'!T12, 'Raw Data'!F12, 0)</f>
        <v>0</v>
      </c>
      <c r="C17">
        <f>IF(AND(ISNUMBER('Raw Data'!S12), 'Raw Data'!S12='Raw Data'!T12), 'Raw Data'!G12, 0)</f>
        <v>0</v>
      </c>
      <c r="D17">
        <f>IF('Raw Data'!S12&lt;'Raw Data'!T12, 'Raw Data'!H12, 0)</f>
        <v>0</v>
      </c>
      <c r="E17">
        <f>IF(SUM('Raw Data'!S12:T12)&gt;2, 'Raw Data'!I12, 0)</f>
        <v>0</v>
      </c>
      <c r="F17">
        <f>IF(AND(ISNUMBER('Raw Data'!S12),SUM('Raw Data'!S12:T12)&lt;3),'Raw Data'!I12,)</f>
        <v>0</v>
      </c>
      <c r="G17">
        <f>IF(AND('Raw Data'!S12&gt;0, 'Raw Data'!T12&gt;0), 'Raw Data'!K12, 0)</f>
        <v>0</v>
      </c>
      <c r="H17">
        <f>IF(AND(ISNUMBER('Raw Data'!S12), OR('Raw Data'!S12=0, 'Raw Data'!T12=0)), 'Raw Data'!L12, 0)</f>
        <v>0</v>
      </c>
      <c r="I17">
        <f>IF('Raw Data'!S12='Raw Data'!T12, 0, IF('Raw Data'!S12&gt;'Raw Data'!T12, 'Raw Data'!M12, 0))</f>
        <v>0</v>
      </c>
      <c r="J17">
        <f>IF('Raw Data'!S12='Raw Data'!T12, 0, IF('Raw Data'!S12&lt;'Raw Data'!T12, 'Raw Data'!O12, 0))</f>
        <v>0</v>
      </c>
      <c r="K17">
        <f>IF(AND(ISNUMBER('Raw Data'!S12), OR('Raw Data'!S12&gt;'Raw Data'!T12, 'Raw Data'!S12='Raw Data'!T12)), 'Raw Data'!P12, 0)</f>
        <v>0</v>
      </c>
      <c r="L17">
        <f>IF(AND(ISNUMBER('Raw Data'!S12), OR('Raw Data'!S12&lt;'Raw Data'!T12, 'Raw Data'!S12='Raw Data'!T12)), 'Raw Data'!Q12, 0)</f>
        <v>0</v>
      </c>
      <c r="M17">
        <f>IF(AND(ISNUMBER('Raw Data'!S12), OR('Raw Data'!S12&gt;'Raw Data'!T12, 'Raw Data'!S12&lt;'Raw Data'!T12)), 'Raw Data'!R12, 0)</f>
        <v>0</v>
      </c>
      <c r="N17">
        <f>IF(AND('Raw Data'!F12&lt;'Raw Data'!H12, 'Raw Data'!S12&gt;'Raw Data'!T12), 'Raw Data'!F12, 0)</f>
        <v>0</v>
      </c>
      <c r="O17" t="b">
        <f>'Raw Data'!F12&lt;'Raw Data'!H12</f>
        <v>0</v>
      </c>
      <c r="P17">
        <f>IF(AND('Raw Data'!F12&gt;'Raw Data'!H12, 'Raw Data'!S12&gt;'Raw Data'!T12), 'Raw Data'!F12, 0)</f>
        <v>0</v>
      </c>
      <c r="Q17">
        <f>IF(AND('Raw Data'!F12&gt;'Raw Data'!H12, 'Raw Data'!S12&lt;'Raw Data'!T12), 'Raw Data'!H12, 0)</f>
        <v>0</v>
      </c>
      <c r="R17">
        <f>IF(AND('Raw Data'!F12&lt;'Raw Data'!H12, 'Raw Data'!S12&lt;'Raw Data'!T12), 'Raw Data'!H12, 0)</f>
        <v>0</v>
      </c>
      <c r="S17">
        <f>IF(ISNUMBER('Raw Data'!F12), IF(_xlfn.XLOOKUP(SMALL('Raw Data'!F12:H12, 1), B17:D17, B17:D17, 0)&gt;0, SMALL('Raw Data'!F12:H12, 1), 0), 0)</f>
        <v>0</v>
      </c>
      <c r="T17">
        <f>IF(ISNUMBER('Raw Data'!F12), IF(_xlfn.XLOOKUP(SMALL('Raw Data'!F12:H12, 2), B17:D17, B17:D17, 0)&gt;0, SMALL('Raw Data'!F12:H12, 2), 0), 0)</f>
        <v>0</v>
      </c>
      <c r="U17">
        <f>IF(ISNUMBER('Raw Data'!F12), IF(_xlfn.XLOOKUP(SMALL('Raw Data'!F12:H12, 3), B17:D17, B17:D17, 0)&gt;0, SMALL('Raw Data'!F12:H12, 3), 0), 0)</f>
        <v>0</v>
      </c>
      <c r="V17">
        <f>IF(AND('Raw Data'!F12&lt;'Raw Data'!H12,'Raw Data'!S12&gt;'Raw Data'!T12),'Raw Data'!F12,IF(AND('Raw Data'!H12&lt;'Raw Data'!F12,'Raw Data'!T12&gt;'Raw Data'!S12),'Raw Data'!H12,0))</f>
        <v>0</v>
      </c>
      <c r="W17">
        <f>IF(AND('Raw Data'!F12&gt;'Raw Data'!H12,'Raw Data'!S12&gt;'Raw Data'!T12),'Raw Data'!F12,IF(AND('Raw Data'!H12&gt;'Raw Data'!F12,'Raw Data'!T12&gt;'Raw Data'!S12),'Raw Data'!H12,0))</f>
        <v>0</v>
      </c>
      <c r="X17">
        <f>IF(AND('Raw Data'!G12&gt;4,'Raw Data'!S12&gt;'Raw Data'!T12, ISNUMBER('Raw Data'!S12)),'Raw Data'!M12,IF(AND('Raw Data'!G12&gt;4,'Raw Data'!S12='Raw Data'!T12, ISNUMBER('Raw Data'!S12)),0,IF(AND(ISNUMBER('Raw Data'!S12), 'Raw Data'!S12='Raw Data'!T12),'Raw Data'!G12,0)))</f>
        <v>0</v>
      </c>
      <c r="Y17">
        <f>IF(AND('Raw Data'!G12&gt;4,'Raw Data'!S12&lt;'Raw Data'!T12),'Raw Data'!O12,IF(AND('Raw Data'!G12&gt;4,'Raw Data'!S12='Raw Data'!T12),0,IF('Raw Data'!S12='Raw Data'!T12,'Raw Data'!G12,0)))</f>
        <v>0</v>
      </c>
      <c r="Z17">
        <f>IF(AND('Raw Data'!G12&lt;4, 'Raw Data'!S12='Raw Data'!T12), 'Raw Data'!G12,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Data'!U13</f>
        <v>0</v>
      </c>
      <c r="B18">
        <f>IF('Raw Data'!S13&gt;'Raw Data'!T13, 'Raw Data'!F13, 0)</f>
        <v>0</v>
      </c>
      <c r="C18">
        <f>IF(AND(ISNUMBER('Raw Data'!S13), 'Raw Data'!S13='Raw Data'!T13), 'Raw Data'!G13, 0)</f>
        <v>0</v>
      </c>
      <c r="D18">
        <f>IF('Raw Data'!S13&lt;'Raw Data'!T13, 'Raw Data'!H13, 0)</f>
        <v>0</v>
      </c>
      <c r="E18">
        <f>IF(SUM('Raw Data'!S13:T13)&gt;2, 'Raw Data'!I13, 0)</f>
        <v>0</v>
      </c>
      <c r="F18">
        <f>IF(AND(ISNUMBER('Raw Data'!S13),SUM('Raw Data'!S13:T13)&lt;3),'Raw Data'!I13,)</f>
        <v>0</v>
      </c>
      <c r="G18">
        <f>IF(AND('Raw Data'!S13&gt;0, 'Raw Data'!T13&gt;0), 'Raw Data'!K13, 0)</f>
        <v>0</v>
      </c>
      <c r="H18">
        <f>IF(AND(ISNUMBER('Raw Data'!S13), OR('Raw Data'!S13=0, 'Raw Data'!T13=0)), 'Raw Data'!L13, 0)</f>
        <v>0</v>
      </c>
      <c r="I18">
        <f>IF('Raw Data'!S13='Raw Data'!T13, 0, IF('Raw Data'!S13&gt;'Raw Data'!T13, 'Raw Data'!M13, 0))</f>
        <v>0</v>
      </c>
      <c r="J18">
        <f>IF('Raw Data'!S13='Raw Data'!T13, 0, IF('Raw Data'!S13&lt;'Raw Data'!T13, 'Raw Data'!O13, 0))</f>
        <v>0</v>
      </c>
      <c r="K18">
        <f>IF(AND(ISNUMBER('Raw Data'!S13), OR('Raw Data'!S13&gt;'Raw Data'!T13, 'Raw Data'!S13='Raw Data'!T13)), 'Raw Data'!P13, 0)</f>
        <v>0</v>
      </c>
      <c r="L18">
        <f>IF(AND(ISNUMBER('Raw Data'!S13), OR('Raw Data'!S13&lt;'Raw Data'!T13, 'Raw Data'!S13='Raw Data'!T13)), 'Raw Data'!Q13, 0)</f>
        <v>0</v>
      </c>
      <c r="M18">
        <f>IF(AND(ISNUMBER('Raw Data'!S13), OR('Raw Data'!S13&gt;'Raw Data'!T13, 'Raw Data'!S13&lt;'Raw Data'!T13)), 'Raw Data'!R13, 0)</f>
        <v>0</v>
      </c>
      <c r="N18">
        <f>IF(AND('Raw Data'!F13&lt;'Raw Data'!H13, 'Raw Data'!S13&gt;'Raw Data'!T13), 'Raw Data'!F13, 0)</f>
        <v>0</v>
      </c>
      <c r="O18" t="b">
        <f>'Raw Data'!F13&lt;'Raw Data'!H13</f>
        <v>0</v>
      </c>
      <c r="P18">
        <f>IF(AND('Raw Data'!F13&gt;'Raw Data'!H13, 'Raw Data'!S13&gt;'Raw Data'!T13), 'Raw Data'!F13, 0)</f>
        <v>0</v>
      </c>
      <c r="Q18">
        <f>IF(AND('Raw Data'!F13&gt;'Raw Data'!H13, 'Raw Data'!S13&lt;'Raw Data'!T13), 'Raw Data'!H13, 0)</f>
        <v>0</v>
      </c>
      <c r="R18">
        <f>IF(AND('Raw Data'!F13&lt;'Raw Data'!H13, 'Raw Data'!S13&lt;'Raw Data'!T13), 'Raw Data'!H13, 0)</f>
        <v>0</v>
      </c>
      <c r="S18">
        <f>IF(ISNUMBER('Raw Data'!F13), IF(_xlfn.XLOOKUP(SMALL('Raw Data'!F13:H13, 1), B18:D18, B18:D18, 0)&gt;0, SMALL('Raw Data'!F13:H13, 1), 0), 0)</f>
        <v>0</v>
      </c>
      <c r="T18">
        <f>IF(ISNUMBER('Raw Data'!F13), IF(_xlfn.XLOOKUP(SMALL('Raw Data'!F13:H13, 2), B18:D18, B18:D18, 0)&gt;0, SMALL('Raw Data'!F13:H13, 2), 0), 0)</f>
        <v>0</v>
      </c>
      <c r="U18">
        <f>IF(ISNUMBER('Raw Data'!F13), IF(_xlfn.XLOOKUP(SMALL('Raw Data'!F13:H13, 3), B18:D18, B18:D18, 0)&gt;0, SMALL('Raw Data'!F13:H13, 3), 0), 0)</f>
        <v>0</v>
      </c>
      <c r="V18">
        <f>IF(AND('Raw Data'!F13&lt;'Raw Data'!H13,'Raw Data'!S13&gt;'Raw Data'!T13),'Raw Data'!F13,IF(AND('Raw Data'!H13&lt;'Raw Data'!F13,'Raw Data'!T13&gt;'Raw Data'!S13),'Raw Data'!H13,0))</f>
        <v>0</v>
      </c>
      <c r="W18">
        <f>IF(AND('Raw Data'!F13&gt;'Raw Data'!H13,'Raw Data'!S13&gt;'Raw Data'!T13),'Raw Data'!F13,IF(AND('Raw Data'!H13&gt;'Raw Data'!F13,'Raw Data'!T13&gt;'Raw Data'!S13),'Raw Data'!H13,0))</f>
        <v>0</v>
      </c>
      <c r="X18">
        <f>IF(AND('Raw Data'!G13&gt;4,'Raw Data'!S13&gt;'Raw Data'!T13, ISNUMBER('Raw Data'!S13)),'Raw Data'!M13,IF(AND('Raw Data'!G13&gt;4,'Raw Data'!S13='Raw Data'!T13, ISNUMBER('Raw Data'!S13)),0,IF(AND(ISNUMBER('Raw Data'!S13), 'Raw Data'!S13='Raw Data'!T13),'Raw Data'!G13,0)))</f>
        <v>0</v>
      </c>
      <c r="Y18">
        <f>IF(AND('Raw Data'!G13&gt;4,'Raw Data'!S13&lt;'Raw Data'!T13),'Raw Data'!O13,IF(AND('Raw Data'!G13&gt;4,'Raw Data'!S13='Raw Data'!T13),0,IF('Raw Data'!S13='Raw Data'!T13,'Raw Data'!G13,0)))</f>
        <v>0</v>
      </c>
      <c r="Z18">
        <f>IF(AND('Raw Data'!G13&lt;4, 'Raw Data'!S13='Raw Data'!T13), 'Raw Data'!G13,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Data'!U14</f>
        <v>0</v>
      </c>
      <c r="B19">
        <f>IF('Raw Data'!S14&gt;'Raw Data'!T14, 'Raw Data'!F14, 0)</f>
        <v>0</v>
      </c>
      <c r="C19">
        <f>IF(AND(ISNUMBER('Raw Data'!S14), 'Raw Data'!S14='Raw Data'!T14), 'Raw Data'!G14, 0)</f>
        <v>0</v>
      </c>
      <c r="D19">
        <f>IF('Raw Data'!S14&lt;'Raw Data'!T14, 'Raw Data'!H14, 0)</f>
        <v>0</v>
      </c>
      <c r="E19">
        <f>IF(SUM('Raw Data'!S14:T14)&gt;2, 'Raw Data'!I14, 0)</f>
        <v>0</v>
      </c>
      <c r="F19">
        <f>IF(AND(ISNUMBER('Raw Data'!S14),SUM('Raw Data'!S14:T14)&lt;3),'Raw Data'!I14,)</f>
        <v>0</v>
      </c>
      <c r="G19">
        <f>IF(AND('Raw Data'!S14&gt;0, 'Raw Data'!T14&gt;0), 'Raw Data'!K14, 0)</f>
        <v>0</v>
      </c>
      <c r="H19">
        <f>IF(AND(ISNUMBER('Raw Data'!S14), OR('Raw Data'!S14=0, 'Raw Data'!T14=0)), 'Raw Data'!L14, 0)</f>
        <v>0</v>
      </c>
      <c r="I19">
        <f>IF('Raw Data'!S14='Raw Data'!T14, 0, IF('Raw Data'!S14&gt;'Raw Data'!T14, 'Raw Data'!M14, 0))</f>
        <v>0</v>
      </c>
      <c r="J19">
        <f>IF('Raw Data'!S14='Raw Data'!T14, 0, IF('Raw Data'!S14&lt;'Raw Data'!T14, 'Raw Data'!O14, 0))</f>
        <v>0</v>
      </c>
      <c r="K19">
        <f>IF(AND(ISNUMBER('Raw Data'!S14), OR('Raw Data'!S14&gt;'Raw Data'!T14, 'Raw Data'!S14='Raw Data'!T14)), 'Raw Data'!P14, 0)</f>
        <v>0</v>
      </c>
      <c r="L19">
        <f>IF(AND(ISNUMBER('Raw Data'!S14), OR('Raw Data'!S14&lt;'Raw Data'!T14, 'Raw Data'!S14='Raw Data'!T14)), 'Raw Data'!Q14, 0)</f>
        <v>0</v>
      </c>
      <c r="M19">
        <f>IF(AND(ISNUMBER('Raw Data'!S14), OR('Raw Data'!S14&gt;'Raw Data'!T14, 'Raw Data'!S14&lt;'Raw Data'!T14)), 'Raw Data'!R14, 0)</f>
        <v>0</v>
      </c>
      <c r="N19">
        <f>IF(AND('Raw Data'!F14&lt;'Raw Data'!H14, 'Raw Data'!S14&gt;'Raw Data'!T14), 'Raw Data'!F14, 0)</f>
        <v>0</v>
      </c>
      <c r="O19" t="b">
        <f>'Raw Data'!F14&lt;'Raw Data'!H14</f>
        <v>0</v>
      </c>
      <c r="P19">
        <f>IF(AND('Raw Data'!F14&gt;'Raw Data'!H14, 'Raw Data'!S14&gt;'Raw Data'!T14), 'Raw Data'!F14, 0)</f>
        <v>0</v>
      </c>
      <c r="Q19">
        <f>IF(AND('Raw Data'!F14&gt;'Raw Data'!H14, 'Raw Data'!S14&lt;'Raw Data'!T14), 'Raw Data'!H14, 0)</f>
        <v>0</v>
      </c>
      <c r="R19">
        <f>IF(AND('Raw Data'!F14&lt;'Raw Data'!H14, 'Raw Data'!S14&lt;'Raw Data'!T14), 'Raw Data'!H14, 0)</f>
        <v>0</v>
      </c>
      <c r="S19">
        <f>IF(ISNUMBER('Raw Data'!F14), IF(_xlfn.XLOOKUP(SMALL('Raw Data'!F14:H14, 1), B19:D19, B19:D19, 0)&gt;0, SMALL('Raw Data'!F14:H14, 1), 0), 0)</f>
        <v>0</v>
      </c>
      <c r="T19">
        <f>IF(ISNUMBER('Raw Data'!F14), IF(_xlfn.XLOOKUP(SMALL('Raw Data'!F14:H14, 2), B19:D19, B19:D19, 0)&gt;0, SMALL('Raw Data'!F14:H14, 2), 0), 0)</f>
        <v>0</v>
      </c>
      <c r="U19">
        <f>IF(ISNUMBER('Raw Data'!F14), IF(_xlfn.XLOOKUP(SMALL('Raw Data'!F14:H14, 3), B19:D19, B19:D19, 0)&gt;0, SMALL('Raw Data'!F14:H14, 3), 0), 0)</f>
        <v>0</v>
      </c>
      <c r="V19">
        <f>IF(AND('Raw Data'!F14&lt;'Raw Data'!H14,'Raw Data'!S14&gt;'Raw Data'!T14),'Raw Data'!F14,IF(AND('Raw Data'!H14&lt;'Raw Data'!F14,'Raw Data'!T14&gt;'Raw Data'!S14),'Raw Data'!H14,0))</f>
        <v>0</v>
      </c>
      <c r="W19">
        <f>IF(AND('Raw Data'!F14&gt;'Raw Data'!H14,'Raw Data'!S14&gt;'Raw Data'!T14),'Raw Data'!F14,IF(AND('Raw Data'!H14&gt;'Raw Data'!F14,'Raw Data'!T14&gt;'Raw Data'!S14),'Raw Data'!H14,0))</f>
        <v>0</v>
      </c>
      <c r="X19">
        <f>IF(AND('Raw Data'!G14&gt;4,'Raw Data'!S14&gt;'Raw Data'!T14, ISNUMBER('Raw Data'!S14)),'Raw Data'!M14,IF(AND('Raw Data'!G14&gt;4,'Raw Data'!S14='Raw Data'!T14, ISNUMBER('Raw Data'!S14)),0,IF(AND(ISNUMBER('Raw Data'!S14), 'Raw Data'!S14='Raw Data'!T14),'Raw Data'!G14,0)))</f>
        <v>0</v>
      </c>
      <c r="Y19">
        <f>IF(AND('Raw Data'!G14&gt;4,'Raw Data'!S14&lt;'Raw Data'!T14),'Raw Data'!O14,IF(AND('Raw Data'!G14&gt;4,'Raw Data'!S14='Raw Data'!T14),0,IF('Raw Data'!S14='Raw Data'!T14,'Raw Data'!G14,0)))</f>
        <v>0</v>
      </c>
      <c r="Z19">
        <f>IF(AND('Raw Data'!G14&lt;4, 'Raw Data'!S14='Raw Data'!T14), 'Raw Data'!G14,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Data'!U15</f>
        <v>0</v>
      </c>
      <c r="B20">
        <f>IF('Raw Data'!S15&gt;'Raw Data'!T15, 'Raw Data'!F15, 0)</f>
        <v>0</v>
      </c>
      <c r="C20">
        <f>IF(AND(ISNUMBER('Raw Data'!S15), 'Raw Data'!S15='Raw Data'!T15), 'Raw Data'!G15, 0)</f>
        <v>0</v>
      </c>
      <c r="D20">
        <f>IF('Raw Data'!S15&lt;'Raw Data'!T15, 'Raw Data'!H15, 0)</f>
        <v>0</v>
      </c>
      <c r="E20">
        <f>IF(SUM('Raw Data'!S15:T15)&gt;2, 'Raw Data'!I15, 0)</f>
        <v>0</v>
      </c>
      <c r="F20">
        <f>IF(AND(ISNUMBER('Raw Data'!S15),SUM('Raw Data'!S15:T15)&lt;3),'Raw Data'!I15,)</f>
        <v>0</v>
      </c>
      <c r="G20">
        <f>IF(AND('Raw Data'!S15&gt;0, 'Raw Data'!T15&gt;0), 'Raw Data'!K15, 0)</f>
        <v>0</v>
      </c>
      <c r="H20">
        <f>IF(AND(ISNUMBER('Raw Data'!S15), OR('Raw Data'!S15=0, 'Raw Data'!T15=0)), 'Raw Data'!L15, 0)</f>
        <v>0</v>
      </c>
      <c r="I20">
        <f>IF('Raw Data'!S15='Raw Data'!T15, 0, IF('Raw Data'!S15&gt;'Raw Data'!T15, 'Raw Data'!M15, 0))</f>
        <v>0</v>
      </c>
      <c r="J20">
        <f>IF('Raw Data'!S15='Raw Data'!T15, 0, IF('Raw Data'!S15&lt;'Raw Data'!T15, 'Raw Data'!O15, 0))</f>
        <v>0</v>
      </c>
      <c r="K20">
        <f>IF(AND(ISNUMBER('Raw Data'!S15), OR('Raw Data'!S15&gt;'Raw Data'!T15, 'Raw Data'!S15='Raw Data'!T15)), 'Raw Data'!P15, 0)</f>
        <v>0</v>
      </c>
      <c r="L20">
        <f>IF(AND(ISNUMBER('Raw Data'!S15), OR('Raw Data'!S15&lt;'Raw Data'!T15, 'Raw Data'!S15='Raw Data'!T15)), 'Raw Data'!Q15, 0)</f>
        <v>0</v>
      </c>
      <c r="M20">
        <f>IF(AND(ISNUMBER('Raw Data'!S15), OR('Raw Data'!S15&gt;'Raw Data'!T15, 'Raw Data'!S15&lt;'Raw Data'!T15)), 'Raw Data'!R15, 0)</f>
        <v>0</v>
      </c>
      <c r="N20">
        <f>IF(AND('Raw Data'!F15&lt;'Raw Data'!H15, 'Raw Data'!S15&gt;'Raw Data'!T15), 'Raw Data'!F15, 0)</f>
        <v>0</v>
      </c>
      <c r="O20" t="b">
        <f>'Raw Data'!F15&lt;'Raw Data'!H15</f>
        <v>0</v>
      </c>
      <c r="P20">
        <f>IF(AND('Raw Data'!F15&gt;'Raw Data'!H15, 'Raw Data'!S15&gt;'Raw Data'!T15), 'Raw Data'!F15, 0)</f>
        <v>0</v>
      </c>
      <c r="Q20">
        <f>IF(AND('Raw Data'!F15&gt;'Raw Data'!H15, 'Raw Data'!S15&lt;'Raw Data'!T15), 'Raw Data'!H15, 0)</f>
        <v>0</v>
      </c>
      <c r="R20">
        <f>IF(AND('Raw Data'!F15&lt;'Raw Data'!H15, 'Raw Data'!S15&lt;'Raw Data'!T15), 'Raw Data'!H15, 0)</f>
        <v>0</v>
      </c>
      <c r="S20">
        <f>IF(ISNUMBER('Raw Data'!F15), IF(_xlfn.XLOOKUP(SMALL('Raw Data'!F15:H15, 1), B20:D20, B20:D20, 0)&gt;0, SMALL('Raw Data'!F15:H15, 1), 0), 0)</f>
        <v>0</v>
      </c>
      <c r="T20">
        <f>IF(ISNUMBER('Raw Data'!F15), IF(_xlfn.XLOOKUP(SMALL('Raw Data'!F15:H15, 2), B20:D20, B20:D20, 0)&gt;0, SMALL('Raw Data'!F15:H15, 2), 0), 0)</f>
        <v>0</v>
      </c>
      <c r="U20">
        <f>IF(ISNUMBER('Raw Data'!F15), IF(_xlfn.XLOOKUP(SMALL('Raw Data'!F15:H15, 3), B20:D20, B20:D20, 0)&gt;0, SMALL('Raw Data'!F15:H15, 3), 0), 0)</f>
        <v>0</v>
      </c>
      <c r="V20">
        <f>IF(AND('Raw Data'!F15&lt;'Raw Data'!H15,'Raw Data'!S15&gt;'Raw Data'!T15),'Raw Data'!F15,IF(AND('Raw Data'!H15&lt;'Raw Data'!F15,'Raw Data'!T15&gt;'Raw Data'!S15),'Raw Data'!H15,0))</f>
        <v>0</v>
      </c>
      <c r="W20">
        <f>IF(AND('Raw Data'!F15&gt;'Raw Data'!H15,'Raw Data'!S15&gt;'Raw Data'!T15),'Raw Data'!F15,IF(AND('Raw Data'!H15&gt;'Raw Data'!F15,'Raw Data'!T15&gt;'Raw Data'!S15),'Raw Data'!H15,0))</f>
        <v>0</v>
      </c>
      <c r="X20">
        <f>IF(AND('Raw Data'!G15&gt;4,'Raw Data'!S15&gt;'Raw Data'!T15, ISNUMBER('Raw Data'!S15)),'Raw Data'!M15,IF(AND('Raw Data'!G15&gt;4,'Raw Data'!S15='Raw Data'!T15, ISNUMBER('Raw Data'!S15)),0,IF(AND(ISNUMBER('Raw Data'!S15), 'Raw Data'!S15='Raw Data'!T15),'Raw Data'!G15,0)))</f>
        <v>0</v>
      </c>
      <c r="Y20">
        <f>IF(AND('Raw Data'!G15&gt;4,'Raw Data'!S15&lt;'Raw Data'!T15),'Raw Data'!O15,IF(AND('Raw Data'!G15&gt;4,'Raw Data'!S15='Raw Data'!T15),0,IF('Raw Data'!S15='Raw Data'!T15,'Raw Data'!G15,0)))</f>
        <v>0</v>
      </c>
      <c r="Z20">
        <f>IF(AND('Raw Data'!G15&lt;4, 'Raw Data'!S15='Raw Data'!T15), 'Raw Data'!G15,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Data'!U16</f>
        <v>0</v>
      </c>
      <c r="B21">
        <f>IF('Raw Data'!S16&gt;'Raw Data'!T16, 'Raw Data'!F16, 0)</f>
        <v>0</v>
      </c>
      <c r="C21">
        <f>IF(AND(ISNUMBER('Raw Data'!S16), 'Raw Data'!S16='Raw Data'!T16), 'Raw Data'!G16, 0)</f>
        <v>0</v>
      </c>
      <c r="D21">
        <f>IF('Raw Data'!S16&lt;'Raw Data'!T16, 'Raw Data'!H16, 0)</f>
        <v>0</v>
      </c>
      <c r="E21">
        <f>IF(SUM('Raw Data'!S16:T16)&gt;2, 'Raw Data'!I16, 0)</f>
        <v>0</v>
      </c>
      <c r="F21">
        <f>IF(AND(ISNUMBER('Raw Data'!S16),SUM('Raw Data'!S16:T16)&lt;3),'Raw Data'!I16,)</f>
        <v>0</v>
      </c>
      <c r="G21">
        <f>IF(AND('Raw Data'!S16&gt;0, 'Raw Data'!T16&gt;0), 'Raw Data'!K16, 0)</f>
        <v>0</v>
      </c>
      <c r="H21">
        <f>IF(AND(ISNUMBER('Raw Data'!S16), OR('Raw Data'!S16=0, 'Raw Data'!T16=0)), 'Raw Data'!L16, 0)</f>
        <v>0</v>
      </c>
      <c r="I21">
        <f>IF('Raw Data'!S16='Raw Data'!T16, 0, IF('Raw Data'!S16&gt;'Raw Data'!T16, 'Raw Data'!M16, 0))</f>
        <v>0</v>
      </c>
      <c r="J21">
        <f>IF('Raw Data'!S16='Raw Data'!T16, 0, IF('Raw Data'!S16&lt;'Raw Data'!T16, 'Raw Data'!O16, 0))</f>
        <v>0</v>
      </c>
      <c r="K21">
        <f>IF(AND(ISNUMBER('Raw Data'!S16), OR('Raw Data'!S16&gt;'Raw Data'!T16, 'Raw Data'!S16='Raw Data'!T16)), 'Raw Data'!P16, 0)</f>
        <v>0</v>
      </c>
      <c r="L21">
        <f>IF(AND(ISNUMBER('Raw Data'!S16), OR('Raw Data'!S16&lt;'Raw Data'!T16, 'Raw Data'!S16='Raw Data'!T16)), 'Raw Data'!Q16, 0)</f>
        <v>0</v>
      </c>
      <c r="M21">
        <f>IF(AND(ISNUMBER('Raw Data'!S16), OR('Raw Data'!S16&gt;'Raw Data'!T16, 'Raw Data'!S16&lt;'Raw Data'!T16)), 'Raw Data'!R16, 0)</f>
        <v>0</v>
      </c>
      <c r="N21">
        <f>IF(AND('Raw Data'!F16&lt;'Raw Data'!H16, 'Raw Data'!S16&gt;'Raw Data'!T16), 'Raw Data'!F16, 0)</f>
        <v>0</v>
      </c>
      <c r="O21" t="b">
        <f>'Raw Data'!F16&lt;'Raw Data'!H16</f>
        <v>0</v>
      </c>
      <c r="P21">
        <f>IF(AND('Raw Data'!F16&gt;'Raw Data'!H16, 'Raw Data'!S16&gt;'Raw Data'!T16), 'Raw Data'!F16, 0)</f>
        <v>0</v>
      </c>
      <c r="Q21">
        <f>IF(AND('Raw Data'!F16&gt;'Raw Data'!H16, 'Raw Data'!S16&lt;'Raw Data'!T16), 'Raw Data'!H16, 0)</f>
        <v>0</v>
      </c>
      <c r="R21">
        <f>IF(AND('Raw Data'!F16&lt;'Raw Data'!H16, 'Raw Data'!S16&lt;'Raw Data'!T16), 'Raw Data'!H16, 0)</f>
        <v>0</v>
      </c>
      <c r="S21">
        <f>IF(ISNUMBER('Raw Data'!F16), IF(_xlfn.XLOOKUP(SMALL('Raw Data'!F16:H16, 1), B21:D21, B21:D21, 0)&gt;0, SMALL('Raw Data'!F16:H16, 1), 0), 0)</f>
        <v>0</v>
      </c>
      <c r="T21">
        <f>IF(ISNUMBER('Raw Data'!F16), IF(_xlfn.XLOOKUP(SMALL('Raw Data'!F16:H16, 2), B21:D21, B21:D21, 0)&gt;0, SMALL('Raw Data'!F16:H16, 2), 0), 0)</f>
        <v>0</v>
      </c>
      <c r="U21">
        <f>IF(ISNUMBER('Raw Data'!F16), IF(_xlfn.XLOOKUP(SMALL('Raw Data'!F16:H16, 3), B21:D21, B21:D21, 0)&gt;0, SMALL('Raw Data'!F16:H16, 3), 0), 0)</f>
        <v>0</v>
      </c>
      <c r="V21">
        <f>IF(AND('Raw Data'!F16&lt;'Raw Data'!H16,'Raw Data'!S16&gt;'Raw Data'!T16),'Raw Data'!F16,IF(AND('Raw Data'!H16&lt;'Raw Data'!F16,'Raw Data'!T16&gt;'Raw Data'!S16),'Raw Data'!H16,0))</f>
        <v>0</v>
      </c>
      <c r="W21">
        <f>IF(AND('Raw Data'!F16&gt;'Raw Data'!H16,'Raw Data'!S16&gt;'Raw Data'!T16),'Raw Data'!F16,IF(AND('Raw Data'!H16&gt;'Raw Data'!F16,'Raw Data'!T16&gt;'Raw Data'!S16),'Raw Data'!H16,0))</f>
        <v>0</v>
      </c>
      <c r="X21">
        <f>IF(AND('Raw Data'!G16&gt;4,'Raw Data'!S16&gt;'Raw Data'!T16, ISNUMBER('Raw Data'!S16)),'Raw Data'!M16,IF(AND('Raw Data'!G16&gt;4,'Raw Data'!S16='Raw Data'!T16, ISNUMBER('Raw Data'!S16)),0,IF(AND(ISNUMBER('Raw Data'!S16), 'Raw Data'!S16='Raw Data'!T16),'Raw Data'!G16,0)))</f>
        <v>0</v>
      </c>
      <c r="Y21">
        <f>IF(AND('Raw Data'!G16&gt;4,'Raw Data'!S16&lt;'Raw Data'!T16),'Raw Data'!O16,IF(AND('Raw Data'!G16&gt;4,'Raw Data'!S16='Raw Data'!T16),0,IF('Raw Data'!S16='Raw Data'!T16,'Raw Data'!G16,0)))</f>
        <v>0</v>
      </c>
      <c r="Z21">
        <f>IF(AND('Raw Data'!G16&lt;4, 'Raw Data'!S16='Raw Data'!T16), 'Raw Data'!G16,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Data'!U17</f>
        <v>0</v>
      </c>
      <c r="B22">
        <f>IF('Raw Data'!S17&gt;'Raw Data'!T17, 'Raw Data'!F17, 0)</f>
        <v>0</v>
      </c>
      <c r="C22">
        <f>IF(AND(ISNUMBER('Raw Data'!S17), 'Raw Data'!S17='Raw Data'!T17), 'Raw Data'!G17, 0)</f>
        <v>0</v>
      </c>
      <c r="D22">
        <f>IF('Raw Data'!S17&lt;'Raw Data'!T17, 'Raw Data'!H17, 0)</f>
        <v>0</v>
      </c>
      <c r="E22">
        <f>IF(SUM('Raw Data'!S17:T17)&gt;2, 'Raw Data'!I17, 0)</f>
        <v>0</v>
      </c>
      <c r="F22">
        <f>IF(AND(ISNUMBER('Raw Data'!S17),SUM('Raw Data'!S17:T17)&lt;3),'Raw Data'!I17,)</f>
        <v>0</v>
      </c>
      <c r="G22">
        <f>IF(AND('Raw Data'!S17&gt;0, 'Raw Data'!T17&gt;0), 'Raw Data'!K17, 0)</f>
        <v>0</v>
      </c>
      <c r="H22">
        <f>IF(AND(ISNUMBER('Raw Data'!S17), OR('Raw Data'!S17=0, 'Raw Data'!T17=0)), 'Raw Data'!L17, 0)</f>
        <v>0</v>
      </c>
      <c r="I22">
        <f>IF('Raw Data'!S17='Raw Data'!T17, 0, IF('Raw Data'!S17&gt;'Raw Data'!T17, 'Raw Data'!M17, 0))</f>
        <v>0</v>
      </c>
      <c r="J22">
        <f>IF('Raw Data'!S17='Raw Data'!T17, 0, IF('Raw Data'!S17&lt;'Raw Data'!T17, 'Raw Data'!O17, 0))</f>
        <v>0</v>
      </c>
      <c r="K22">
        <f>IF(AND(ISNUMBER('Raw Data'!S17), OR('Raw Data'!S17&gt;'Raw Data'!T17, 'Raw Data'!S17='Raw Data'!T17)), 'Raw Data'!P17, 0)</f>
        <v>0</v>
      </c>
      <c r="L22">
        <f>IF(AND(ISNUMBER('Raw Data'!S17), OR('Raw Data'!S17&lt;'Raw Data'!T17, 'Raw Data'!S17='Raw Data'!T17)), 'Raw Data'!Q17, 0)</f>
        <v>0</v>
      </c>
      <c r="M22">
        <f>IF(AND(ISNUMBER('Raw Data'!S17), OR('Raw Data'!S17&gt;'Raw Data'!T17, 'Raw Data'!S17&lt;'Raw Data'!T17)), 'Raw Data'!R17, 0)</f>
        <v>0</v>
      </c>
      <c r="N22">
        <f>IF(AND('Raw Data'!F17&lt;'Raw Data'!H17, 'Raw Data'!S17&gt;'Raw Data'!T17), 'Raw Data'!F17, 0)</f>
        <v>0</v>
      </c>
      <c r="O22" t="b">
        <f>'Raw Data'!F17&lt;'Raw Data'!H17</f>
        <v>0</v>
      </c>
      <c r="P22">
        <f>IF(AND('Raw Data'!F17&gt;'Raw Data'!H17, 'Raw Data'!S17&gt;'Raw Data'!T17), 'Raw Data'!F17, 0)</f>
        <v>0</v>
      </c>
      <c r="Q22">
        <f>IF(AND('Raw Data'!F17&gt;'Raw Data'!H17, 'Raw Data'!S17&lt;'Raw Data'!T17), 'Raw Data'!H17, 0)</f>
        <v>0</v>
      </c>
      <c r="R22">
        <f>IF(AND('Raw Data'!F17&lt;'Raw Data'!H17, 'Raw Data'!S17&lt;'Raw Data'!T17), 'Raw Data'!H17, 0)</f>
        <v>0</v>
      </c>
      <c r="S22">
        <f>IF(ISNUMBER('Raw Data'!F17), IF(_xlfn.XLOOKUP(SMALL('Raw Data'!F17:H17, 1), B22:D22, B22:D22, 0)&gt;0, SMALL('Raw Data'!F17:H17, 1), 0), 0)</f>
        <v>0</v>
      </c>
      <c r="T22">
        <f>IF(ISNUMBER('Raw Data'!F17), IF(_xlfn.XLOOKUP(SMALL('Raw Data'!F17:H17, 2), B22:D22, B22:D22, 0)&gt;0, SMALL('Raw Data'!F17:H17, 2), 0), 0)</f>
        <v>0</v>
      </c>
      <c r="U22">
        <f>IF(ISNUMBER('Raw Data'!F17), IF(_xlfn.XLOOKUP(SMALL('Raw Data'!F17:H17, 3), B22:D22, B22:D22, 0)&gt;0, SMALL('Raw Data'!F17:H17, 3), 0), 0)</f>
        <v>0</v>
      </c>
      <c r="V22">
        <f>IF(AND('Raw Data'!F17&lt;'Raw Data'!H17,'Raw Data'!S17&gt;'Raw Data'!T17),'Raw Data'!F17,IF(AND('Raw Data'!H17&lt;'Raw Data'!F17,'Raw Data'!T17&gt;'Raw Data'!S17),'Raw Data'!H17,0))</f>
        <v>0</v>
      </c>
      <c r="W22">
        <f>IF(AND('Raw Data'!F17&gt;'Raw Data'!H17,'Raw Data'!S17&gt;'Raw Data'!T17),'Raw Data'!F17,IF(AND('Raw Data'!H17&gt;'Raw Data'!F17,'Raw Data'!T17&gt;'Raw Data'!S17),'Raw Data'!H17,0))</f>
        <v>0</v>
      </c>
      <c r="X22">
        <f>IF(AND('Raw Data'!G17&gt;4,'Raw Data'!S17&gt;'Raw Data'!T17, ISNUMBER('Raw Data'!S17)),'Raw Data'!M17,IF(AND('Raw Data'!G17&gt;4,'Raw Data'!S17='Raw Data'!T17, ISNUMBER('Raw Data'!S17)),0,IF(AND(ISNUMBER('Raw Data'!S17), 'Raw Data'!S17='Raw Data'!T17),'Raw Data'!G17,0)))</f>
        <v>0</v>
      </c>
      <c r="Y22">
        <f>IF(AND('Raw Data'!G17&gt;4,'Raw Data'!S17&lt;'Raw Data'!T17),'Raw Data'!O17,IF(AND('Raw Data'!G17&gt;4,'Raw Data'!S17='Raw Data'!T17),0,IF('Raw Data'!S17='Raw Data'!T17,'Raw Data'!G17,0)))</f>
        <v>0</v>
      </c>
      <c r="Z22">
        <f>IF(AND('Raw Data'!G17&lt;4, 'Raw Data'!S17='Raw Data'!T17), 'Raw Data'!G17,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Data'!U18</f>
        <v>0</v>
      </c>
      <c r="B23">
        <f>IF('Raw Data'!S18&gt;'Raw Data'!T18, 'Raw Data'!F18, 0)</f>
        <v>0</v>
      </c>
      <c r="C23">
        <f>IF(AND(ISNUMBER('Raw Data'!S18), 'Raw Data'!S18='Raw Data'!T18), 'Raw Data'!G18, 0)</f>
        <v>0</v>
      </c>
      <c r="D23">
        <f>IF('Raw Data'!S18&lt;'Raw Data'!T18, 'Raw Data'!H18, 0)</f>
        <v>0</v>
      </c>
      <c r="E23">
        <f>IF(SUM('Raw Data'!S18:T18)&gt;2, 'Raw Data'!I18, 0)</f>
        <v>0</v>
      </c>
      <c r="F23">
        <f>IF(AND(ISNUMBER('Raw Data'!S18),SUM('Raw Data'!S18:T18)&lt;3),'Raw Data'!I18,)</f>
        <v>0</v>
      </c>
      <c r="G23">
        <f>IF(AND('Raw Data'!S18&gt;0, 'Raw Data'!T18&gt;0), 'Raw Data'!K18, 0)</f>
        <v>0</v>
      </c>
      <c r="H23">
        <f>IF(AND(ISNUMBER('Raw Data'!S18), OR('Raw Data'!S18=0, 'Raw Data'!T18=0)), 'Raw Data'!L18, 0)</f>
        <v>0</v>
      </c>
      <c r="I23">
        <f>IF('Raw Data'!S18='Raw Data'!T18, 0, IF('Raw Data'!S18&gt;'Raw Data'!T18, 'Raw Data'!M18, 0))</f>
        <v>0</v>
      </c>
      <c r="J23">
        <f>IF('Raw Data'!S18='Raw Data'!T18, 0, IF('Raw Data'!S18&lt;'Raw Data'!T18, 'Raw Data'!O18, 0))</f>
        <v>0</v>
      </c>
      <c r="K23">
        <f>IF(AND(ISNUMBER('Raw Data'!S18), OR('Raw Data'!S18&gt;'Raw Data'!T18, 'Raw Data'!S18='Raw Data'!T18)), 'Raw Data'!P18, 0)</f>
        <v>0</v>
      </c>
      <c r="L23">
        <f>IF(AND(ISNUMBER('Raw Data'!S18), OR('Raw Data'!S18&lt;'Raw Data'!T18, 'Raw Data'!S18='Raw Data'!T18)), 'Raw Data'!Q18, 0)</f>
        <v>0</v>
      </c>
      <c r="M23">
        <f>IF(AND(ISNUMBER('Raw Data'!S18), OR('Raw Data'!S18&gt;'Raw Data'!T18, 'Raw Data'!S18&lt;'Raw Data'!T18)), 'Raw Data'!R18, 0)</f>
        <v>0</v>
      </c>
      <c r="N23">
        <f>IF(AND('Raw Data'!F18&lt;'Raw Data'!H18, 'Raw Data'!S18&gt;'Raw Data'!T18), 'Raw Data'!F18, 0)</f>
        <v>0</v>
      </c>
      <c r="O23" t="b">
        <f>'Raw Data'!F18&lt;'Raw Data'!H18</f>
        <v>0</v>
      </c>
      <c r="P23">
        <f>IF(AND('Raw Data'!F18&gt;'Raw Data'!H18, 'Raw Data'!S18&gt;'Raw Data'!T18), 'Raw Data'!F18, 0)</f>
        <v>0</v>
      </c>
      <c r="Q23">
        <f>IF(AND('Raw Data'!F18&gt;'Raw Data'!H18, 'Raw Data'!S18&lt;'Raw Data'!T18), 'Raw Data'!H18, 0)</f>
        <v>0</v>
      </c>
      <c r="R23">
        <f>IF(AND('Raw Data'!F18&lt;'Raw Data'!H18, 'Raw Data'!S18&lt;'Raw Data'!T18), 'Raw Data'!H18, 0)</f>
        <v>0</v>
      </c>
      <c r="S23">
        <f>IF(ISNUMBER('Raw Data'!F18), IF(_xlfn.XLOOKUP(SMALL('Raw Data'!F18:H18, 1), B23:D23, B23:D23, 0)&gt;0, SMALL('Raw Data'!F18:H18, 1), 0), 0)</f>
        <v>0</v>
      </c>
      <c r="T23">
        <f>IF(ISNUMBER('Raw Data'!F18), IF(_xlfn.XLOOKUP(SMALL('Raw Data'!F18:H18, 2), B23:D23, B23:D23, 0)&gt;0, SMALL('Raw Data'!F18:H18, 2), 0), 0)</f>
        <v>0</v>
      </c>
      <c r="U23">
        <f>IF(ISNUMBER('Raw Data'!F18), IF(_xlfn.XLOOKUP(SMALL('Raw Data'!F18:H18, 3), B23:D23, B23:D23, 0)&gt;0, SMALL('Raw Data'!F18:H18, 3), 0), 0)</f>
        <v>0</v>
      </c>
      <c r="V23">
        <f>IF(AND('Raw Data'!F18&lt;'Raw Data'!H18,'Raw Data'!S18&gt;'Raw Data'!T18),'Raw Data'!F18,IF(AND('Raw Data'!H18&lt;'Raw Data'!F18,'Raw Data'!T18&gt;'Raw Data'!S18),'Raw Data'!H18,0))</f>
        <v>0</v>
      </c>
      <c r="W23">
        <f>IF(AND('Raw Data'!F18&gt;'Raw Data'!H18,'Raw Data'!S18&gt;'Raw Data'!T18),'Raw Data'!F18,IF(AND('Raw Data'!H18&gt;'Raw Data'!F18,'Raw Data'!T18&gt;'Raw Data'!S18),'Raw Data'!H18,0))</f>
        <v>0</v>
      </c>
      <c r="X23">
        <f>IF(AND('Raw Data'!G18&gt;4,'Raw Data'!S18&gt;'Raw Data'!T18, ISNUMBER('Raw Data'!S18)),'Raw Data'!M18,IF(AND('Raw Data'!G18&gt;4,'Raw Data'!S18='Raw Data'!T18, ISNUMBER('Raw Data'!S18)),0,IF(AND(ISNUMBER('Raw Data'!S18), 'Raw Data'!S18='Raw Data'!T18),'Raw Data'!G18,0)))</f>
        <v>0</v>
      </c>
      <c r="Y23">
        <f>IF(AND('Raw Data'!G18&gt;4,'Raw Data'!S18&lt;'Raw Data'!T18),'Raw Data'!O18,IF(AND('Raw Data'!G18&gt;4,'Raw Data'!S18='Raw Data'!T18),0,IF('Raw Data'!S18='Raw Data'!T18,'Raw Data'!G18,0)))</f>
        <v>0</v>
      </c>
      <c r="Z23">
        <f>IF(AND('Raw Data'!G18&lt;4, 'Raw Data'!S18='Raw Data'!T18), 'Raw Data'!G18,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Data'!U19</f>
        <v>0</v>
      </c>
      <c r="B24">
        <f>IF('Raw Data'!S19&gt;'Raw Data'!T19, 'Raw Data'!F19, 0)</f>
        <v>0</v>
      </c>
      <c r="C24">
        <f>IF(AND(ISNUMBER('Raw Data'!S19), 'Raw Data'!S19='Raw Data'!T19), 'Raw Data'!G19, 0)</f>
        <v>0</v>
      </c>
      <c r="D24">
        <f>IF('Raw Data'!S19&lt;'Raw Data'!T19, 'Raw Data'!H19, 0)</f>
        <v>0</v>
      </c>
      <c r="E24">
        <f>IF(SUM('Raw Data'!S19:T19)&gt;2, 'Raw Data'!I19, 0)</f>
        <v>0</v>
      </c>
      <c r="F24">
        <f>IF(AND(ISNUMBER('Raw Data'!S19),SUM('Raw Data'!S19:T19)&lt;3),'Raw Data'!I19,)</f>
        <v>0</v>
      </c>
      <c r="G24">
        <f>IF(AND('Raw Data'!S19&gt;0, 'Raw Data'!T19&gt;0), 'Raw Data'!K19, 0)</f>
        <v>0</v>
      </c>
      <c r="H24">
        <f>IF(AND(ISNUMBER('Raw Data'!S19), OR('Raw Data'!S19=0, 'Raw Data'!T19=0)), 'Raw Data'!L19, 0)</f>
        <v>0</v>
      </c>
      <c r="I24">
        <f>IF('Raw Data'!S19='Raw Data'!T19, 0, IF('Raw Data'!S19&gt;'Raw Data'!T19, 'Raw Data'!M19, 0))</f>
        <v>0</v>
      </c>
      <c r="J24">
        <f>IF('Raw Data'!S19='Raw Data'!T19, 0, IF('Raw Data'!S19&lt;'Raw Data'!T19, 'Raw Data'!O19, 0))</f>
        <v>0</v>
      </c>
      <c r="K24">
        <f>IF(AND(ISNUMBER('Raw Data'!S19), OR('Raw Data'!S19&gt;'Raw Data'!T19, 'Raw Data'!S19='Raw Data'!T19)), 'Raw Data'!P19, 0)</f>
        <v>0</v>
      </c>
      <c r="L24">
        <f>IF(AND(ISNUMBER('Raw Data'!S19), OR('Raw Data'!S19&lt;'Raw Data'!T19, 'Raw Data'!S19='Raw Data'!T19)), 'Raw Data'!Q19, 0)</f>
        <v>0</v>
      </c>
      <c r="M24">
        <f>IF(AND(ISNUMBER('Raw Data'!S19), OR('Raw Data'!S19&gt;'Raw Data'!T19, 'Raw Data'!S19&lt;'Raw Data'!T19)), 'Raw Data'!R19, 0)</f>
        <v>0</v>
      </c>
      <c r="N24">
        <f>IF(AND('Raw Data'!F19&lt;'Raw Data'!H19, 'Raw Data'!S19&gt;'Raw Data'!T19), 'Raw Data'!F19, 0)</f>
        <v>0</v>
      </c>
      <c r="O24" t="b">
        <f>'Raw Data'!F19&lt;'Raw Data'!H19</f>
        <v>0</v>
      </c>
      <c r="P24">
        <f>IF(AND('Raw Data'!F19&gt;'Raw Data'!H19, 'Raw Data'!S19&gt;'Raw Data'!T19), 'Raw Data'!F19, 0)</f>
        <v>0</v>
      </c>
      <c r="Q24">
        <f>IF(AND('Raw Data'!F19&gt;'Raw Data'!H19, 'Raw Data'!S19&lt;'Raw Data'!T19), 'Raw Data'!H19, 0)</f>
        <v>0</v>
      </c>
      <c r="R24">
        <f>IF(AND('Raw Data'!F19&lt;'Raw Data'!H19, 'Raw Data'!S19&lt;'Raw Data'!T19), 'Raw Data'!H19, 0)</f>
        <v>0</v>
      </c>
      <c r="S24">
        <f>IF(ISNUMBER('Raw Data'!F19), IF(_xlfn.XLOOKUP(SMALL('Raw Data'!F19:H19, 1), B24:D24, B24:D24, 0)&gt;0, SMALL('Raw Data'!F19:H19, 1), 0), 0)</f>
        <v>0</v>
      </c>
      <c r="T24">
        <f>IF(ISNUMBER('Raw Data'!F19), IF(_xlfn.XLOOKUP(SMALL('Raw Data'!F19:H19, 2), B24:D24, B24:D24, 0)&gt;0, SMALL('Raw Data'!F19:H19, 2), 0), 0)</f>
        <v>0</v>
      </c>
      <c r="U24">
        <f>IF(ISNUMBER('Raw Data'!F19), IF(_xlfn.XLOOKUP(SMALL('Raw Data'!F19:H19, 3), B24:D24, B24:D24, 0)&gt;0, SMALL('Raw Data'!F19:H19, 3), 0), 0)</f>
        <v>0</v>
      </c>
      <c r="V24">
        <f>IF(AND('Raw Data'!F19&lt;'Raw Data'!H19,'Raw Data'!S19&gt;'Raw Data'!T19),'Raw Data'!F19,IF(AND('Raw Data'!H19&lt;'Raw Data'!F19,'Raw Data'!T19&gt;'Raw Data'!S19),'Raw Data'!H19,0))</f>
        <v>0</v>
      </c>
      <c r="W24">
        <f>IF(AND('Raw Data'!F19&gt;'Raw Data'!H19,'Raw Data'!S19&gt;'Raw Data'!T19),'Raw Data'!F19,IF(AND('Raw Data'!H19&gt;'Raw Data'!F19,'Raw Data'!T19&gt;'Raw Data'!S19),'Raw Data'!H19,0))</f>
        <v>0</v>
      </c>
      <c r="X24">
        <f>IF(AND('Raw Data'!G19&gt;4,'Raw Data'!S19&gt;'Raw Data'!T19, ISNUMBER('Raw Data'!S19)),'Raw Data'!M19,IF(AND('Raw Data'!G19&gt;4,'Raw Data'!S19='Raw Data'!T19, ISNUMBER('Raw Data'!S19)),0,IF(AND(ISNUMBER('Raw Data'!S19), 'Raw Data'!S19='Raw Data'!T19),'Raw Data'!G19,0)))</f>
        <v>0</v>
      </c>
      <c r="Y24">
        <f>IF(AND('Raw Data'!G19&gt;4,'Raw Data'!S19&lt;'Raw Data'!T19),'Raw Data'!O19,IF(AND('Raw Data'!G19&gt;4,'Raw Data'!S19='Raw Data'!T19),0,IF('Raw Data'!S19='Raw Data'!T19,'Raw Data'!G19,0)))</f>
        <v>0</v>
      </c>
      <c r="Z24">
        <f>IF(AND('Raw Data'!G19&lt;4, 'Raw Data'!S19='Raw Data'!T19), 'Raw Data'!G19,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Data'!U20</f>
        <v>0</v>
      </c>
      <c r="B25">
        <f>IF('Raw Data'!S20&gt;'Raw Data'!T20, 'Raw Data'!F20, 0)</f>
        <v>0</v>
      </c>
      <c r="C25">
        <f>IF(AND(ISNUMBER('Raw Data'!S20), 'Raw Data'!S20='Raw Data'!T20), 'Raw Data'!G20, 0)</f>
        <v>0</v>
      </c>
      <c r="D25">
        <f>IF('Raw Data'!S20&lt;'Raw Data'!T20, 'Raw Data'!H20, 0)</f>
        <v>0</v>
      </c>
      <c r="E25">
        <f>IF(SUM('Raw Data'!S20:T20)&gt;2, 'Raw Data'!I20, 0)</f>
        <v>0</v>
      </c>
      <c r="F25">
        <f>IF(AND(ISNUMBER('Raw Data'!S20),SUM('Raw Data'!S20:T20)&lt;3),'Raw Data'!I20,)</f>
        <v>0</v>
      </c>
      <c r="G25">
        <f>IF(AND('Raw Data'!S20&gt;0, 'Raw Data'!T20&gt;0), 'Raw Data'!K20, 0)</f>
        <v>0</v>
      </c>
      <c r="H25">
        <f>IF(AND(ISNUMBER('Raw Data'!S20), OR('Raw Data'!S20=0, 'Raw Data'!T20=0)), 'Raw Data'!L20, 0)</f>
        <v>0</v>
      </c>
      <c r="I25">
        <f>IF('Raw Data'!S20='Raw Data'!T20, 0, IF('Raw Data'!S20&gt;'Raw Data'!T20, 'Raw Data'!M20, 0))</f>
        <v>0</v>
      </c>
      <c r="J25">
        <f>IF('Raw Data'!S20='Raw Data'!T20, 0, IF('Raw Data'!S20&lt;'Raw Data'!T20, 'Raw Data'!O20, 0))</f>
        <v>0</v>
      </c>
      <c r="K25">
        <f>IF(AND(ISNUMBER('Raw Data'!S20), OR('Raw Data'!S20&gt;'Raw Data'!T20, 'Raw Data'!S20='Raw Data'!T20)), 'Raw Data'!P20, 0)</f>
        <v>0</v>
      </c>
      <c r="L25">
        <f>IF(AND(ISNUMBER('Raw Data'!S20), OR('Raw Data'!S20&lt;'Raw Data'!T20, 'Raw Data'!S20='Raw Data'!T20)), 'Raw Data'!Q20, 0)</f>
        <v>0</v>
      </c>
      <c r="M25">
        <f>IF(AND(ISNUMBER('Raw Data'!S20), OR('Raw Data'!S20&gt;'Raw Data'!T20, 'Raw Data'!S20&lt;'Raw Data'!T20)), 'Raw Data'!R20, 0)</f>
        <v>0</v>
      </c>
      <c r="N25">
        <f>IF(AND('Raw Data'!F20&lt;'Raw Data'!H20, 'Raw Data'!S20&gt;'Raw Data'!T20), 'Raw Data'!F20, 0)</f>
        <v>0</v>
      </c>
      <c r="O25" t="b">
        <f>'Raw Data'!F20&lt;'Raw Data'!H20</f>
        <v>0</v>
      </c>
      <c r="P25">
        <f>IF(AND('Raw Data'!F20&gt;'Raw Data'!H20, 'Raw Data'!S20&gt;'Raw Data'!T20), 'Raw Data'!F20, 0)</f>
        <v>0</v>
      </c>
      <c r="Q25">
        <f>IF(AND('Raw Data'!F20&gt;'Raw Data'!H20, 'Raw Data'!S20&lt;'Raw Data'!T20), 'Raw Data'!H20, 0)</f>
        <v>0</v>
      </c>
      <c r="R25">
        <f>IF(AND('Raw Data'!F20&lt;'Raw Data'!H20, 'Raw Data'!S20&lt;'Raw Data'!T20), 'Raw Data'!H20, 0)</f>
        <v>0</v>
      </c>
      <c r="S25">
        <f>IF(ISNUMBER('Raw Data'!F20), IF(_xlfn.XLOOKUP(SMALL('Raw Data'!F20:H20, 1), B25:D25, B25:D25, 0)&gt;0, SMALL('Raw Data'!F20:H20, 1), 0), 0)</f>
        <v>0</v>
      </c>
      <c r="T25">
        <f>IF(ISNUMBER('Raw Data'!F20), IF(_xlfn.XLOOKUP(SMALL('Raw Data'!F20:H20, 2), B25:D25, B25:D25, 0)&gt;0, SMALL('Raw Data'!F20:H20, 2), 0), 0)</f>
        <v>0</v>
      </c>
      <c r="U25">
        <f>IF(ISNUMBER('Raw Data'!F20), IF(_xlfn.XLOOKUP(SMALL('Raw Data'!F20:H20, 3), B25:D25, B25:D25, 0)&gt;0, SMALL('Raw Data'!F20:H20, 3), 0), 0)</f>
        <v>0</v>
      </c>
      <c r="V25">
        <f>IF(AND('Raw Data'!F20&lt;'Raw Data'!H20,'Raw Data'!S20&gt;'Raw Data'!T20),'Raw Data'!F20,IF(AND('Raw Data'!H20&lt;'Raw Data'!F20,'Raw Data'!T20&gt;'Raw Data'!S20),'Raw Data'!H20,0))</f>
        <v>0</v>
      </c>
      <c r="W25">
        <f>IF(AND('Raw Data'!F20&gt;'Raw Data'!H20,'Raw Data'!S20&gt;'Raw Data'!T20),'Raw Data'!F20,IF(AND('Raw Data'!H20&gt;'Raw Data'!F20,'Raw Data'!T20&gt;'Raw Data'!S20),'Raw Data'!H20,0))</f>
        <v>0</v>
      </c>
      <c r="X25">
        <f>IF(AND('Raw Data'!G20&gt;4,'Raw Data'!S20&gt;'Raw Data'!T20, ISNUMBER('Raw Data'!S20)),'Raw Data'!M20,IF(AND('Raw Data'!G20&gt;4,'Raw Data'!S20='Raw Data'!T20, ISNUMBER('Raw Data'!S20)),0,IF(AND(ISNUMBER('Raw Data'!S20), 'Raw Data'!S20='Raw Data'!T20),'Raw Data'!G20,0)))</f>
        <v>0</v>
      </c>
      <c r="Y25">
        <f>IF(AND('Raw Data'!G20&gt;4,'Raw Data'!S20&lt;'Raw Data'!T20),'Raw Data'!O20,IF(AND('Raw Data'!G20&gt;4,'Raw Data'!S20='Raw Data'!T20),0,IF('Raw Data'!S20='Raw Data'!T20,'Raw Data'!G20,0)))</f>
        <v>0</v>
      </c>
      <c r="Z25">
        <f>IF(AND('Raw Data'!G20&lt;4, 'Raw Data'!S20='Raw Data'!T20), 'Raw Data'!G20,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Data'!U21</f>
        <v>0</v>
      </c>
      <c r="B26">
        <f>IF('Raw Data'!S21&gt;'Raw Data'!T21, 'Raw Data'!F21, 0)</f>
        <v>0</v>
      </c>
      <c r="C26">
        <f>IF(AND(ISNUMBER('Raw Data'!S21), 'Raw Data'!S21='Raw Data'!T21), 'Raw Data'!G21, 0)</f>
        <v>0</v>
      </c>
      <c r="D26">
        <f>IF('Raw Data'!S21&lt;'Raw Data'!T21, 'Raw Data'!H21, 0)</f>
        <v>0</v>
      </c>
      <c r="E26">
        <f>IF(SUM('Raw Data'!S21:T21)&gt;2, 'Raw Data'!I21, 0)</f>
        <v>0</v>
      </c>
      <c r="F26">
        <f>IF(AND(ISNUMBER('Raw Data'!S21),SUM('Raw Data'!S21:T21)&lt;3),'Raw Data'!I21,)</f>
        <v>0</v>
      </c>
      <c r="G26">
        <f>IF(AND('Raw Data'!S21&gt;0, 'Raw Data'!T21&gt;0), 'Raw Data'!K21, 0)</f>
        <v>0</v>
      </c>
      <c r="H26">
        <f>IF(AND(ISNUMBER('Raw Data'!S21), OR('Raw Data'!S21=0, 'Raw Data'!T21=0)), 'Raw Data'!L21, 0)</f>
        <v>0</v>
      </c>
      <c r="I26">
        <f>IF('Raw Data'!S21='Raw Data'!T21, 0, IF('Raw Data'!S21&gt;'Raw Data'!T21, 'Raw Data'!M21, 0))</f>
        <v>0</v>
      </c>
      <c r="J26">
        <f>IF('Raw Data'!S21='Raw Data'!T21, 0, IF('Raw Data'!S21&lt;'Raw Data'!T21, 'Raw Data'!O21, 0))</f>
        <v>0</v>
      </c>
      <c r="K26">
        <f>IF(AND(ISNUMBER('Raw Data'!S21), OR('Raw Data'!S21&gt;'Raw Data'!T21, 'Raw Data'!S21='Raw Data'!T21)), 'Raw Data'!P21, 0)</f>
        <v>0</v>
      </c>
      <c r="L26">
        <f>IF(AND(ISNUMBER('Raw Data'!S21), OR('Raw Data'!S21&lt;'Raw Data'!T21, 'Raw Data'!S21='Raw Data'!T21)), 'Raw Data'!Q21, 0)</f>
        <v>0</v>
      </c>
      <c r="M26">
        <f>IF(AND(ISNUMBER('Raw Data'!S21), OR('Raw Data'!S21&gt;'Raw Data'!T21, 'Raw Data'!S21&lt;'Raw Data'!T21)), 'Raw Data'!R21, 0)</f>
        <v>0</v>
      </c>
      <c r="N26">
        <f>IF(AND('Raw Data'!F21&lt;'Raw Data'!H21, 'Raw Data'!S21&gt;'Raw Data'!T21), 'Raw Data'!F21, 0)</f>
        <v>0</v>
      </c>
      <c r="O26" t="b">
        <f>'Raw Data'!F21&lt;'Raw Data'!H21</f>
        <v>0</v>
      </c>
      <c r="P26">
        <f>IF(AND('Raw Data'!F21&gt;'Raw Data'!H21, 'Raw Data'!S21&gt;'Raw Data'!T21), 'Raw Data'!F21, 0)</f>
        <v>0</v>
      </c>
      <c r="Q26">
        <f>IF(AND('Raw Data'!F21&gt;'Raw Data'!H21, 'Raw Data'!S21&lt;'Raw Data'!T21), 'Raw Data'!H21, 0)</f>
        <v>0</v>
      </c>
      <c r="R26">
        <f>IF(AND('Raw Data'!F21&lt;'Raw Data'!H21, 'Raw Data'!S21&lt;'Raw Data'!T21), 'Raw Data'!H21, 0)</f>
        <v>0</v>
      </c>
      <c r="S26">
        <f>IF(ISNUMBER('Raw Data'!F21), IF(_xlfn.XLOOKUP(SMALL('Raw Data'!F21:H21, 1), B26:D26, B26:D26, 0)&gt;0, SMALL('Raw Data'!F21:H21, 1), 0), 0)</f>
        <v>0</v>
      </c>
      <c r="T26">
        <f>IF(ISNUMBER('Raw Data'!F21), IF(_xlfn.XLOOKUP(SMALL('Raw Data'!F21:H21, 2), B26:D26, B26:D26, 0)&gt;0, SMALL('Raw Data'!F21:H21, 2), 0), 0)</f>
        <v>0</v>
      </c>
      <c r="U26">
        <f>IF(ISNUMBER('Raw Data'!F21), IF(_xlfn.XLOOKUP(SMALL('Raw Data'!F21:H21, 3), B26:D26, B26:D26, 0)&gt;0, SMALL('Raw Data'!F21:H21, 3), 0), 0)</f>
        <v>0</v>
      </c>
      <c r="V26">
        <f>IF(AND('Raw Data'!F21&lt;'Raw Data'!H21,'Raw Data'!S21&gt;'Raw Data'!T21),'Raw Data'!F21,IF(AND('Raw Data'!H21&lt;'Raw Data'!F21,'Raw Data'!T21&gt;'Raw Data'!S21),'Raw Data'!H21,0))</f>
        <v>0</v>
      </c>
      <c r="W26">
        <f>IF(AND('Raw Data'!F21&gt;'Raw Data'!H21,'Raw Data'!S21&gt;'Raw Data'!T21),'Raw Data'!F21,IF(AND('Raw Data'!H21&gt;'Raw Data'!F21,'Raw Data'!T21&gt;'Raw Data'!S21),'Raw Data'!H21,0))</f>
        <v>0</v>
      </c>
      <c r="X26">
        <f>IF(AND('Raw Data'!G21&gt;4,'Raw Data'!S21&gt;'Raw Data'!T21, ISNUMBER('Raw Data'!S21)),'Raw Data'!M21,IF(AND('Raw Data'!G21&gt;4,'Raw Data'!S21='Raw Data'!T21, ISNUMBER('Raw Data'!S21)),0,IF(AND(ISNUMBER('Raw Data'!S21), 'Raw Data'!S21='Raw Data'!T21),'Raw Data'!G21,0)))</f>
        <v>0</v>
      </c>
      <c r="Y26">
        <f>IF(AND('Raw Data'!G21&gt;4,'Raw Data'!S21&lt;'Raw Data'!T21),'Raw Data'!O21,IF(AND('Raw Data'!G21&gt;4,'Raw Data'!S21='Raw Data'!T21),0,IF('Raw Data'!S21='Raw Data'!T21,'Raw Data'!G21,0)))</f>
        <v>0</v>
      </c>
      <c r="Z26">
        <f>IF(AND('Raw Data'!G21&lt;4, 'Raw Data'!S21='Raw Data'!T21), 'Raw Data'!G21,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Data'!U22</f>
        <v>0</v>
      </c>
      <c r="B27">
        <f>IF('Raw Data'!S22&gt;'Raw Data'!T22, 'Raw Data'!F22, 0)</f>
        <v>0</v>
      </c>
      <c r="C27">
        <f>IF(AND(ISNUMBER('Raw Data'!S22), 'Raw Data'!S22='Raw Data'!T22), 'Raw Data'!G22, 0)</f>
        <v>0</v>
      </c>
      <c r="D27">
        <f>IF('Raw Data'!S22&lt;'Raw Data'!T22, 'Raw Data'!H22, 0)</f>
        <v>0</v>
      </c>
      <c r="E27">
        <f>IF(SUM('Raw Data'!S22:T22)&gt;2, 'Raw Data'!I22, 0)</f>
        <v>0</v>
      </c>
      <c r="F27">
        <f>IF(AND(ISNUMBER('Raw Data'!S22),SUM('Raw Data'!S22:T22)&lt;3),'Raw Data'!I22,)</f>
        <v>0</v>
      </c>
      <c r="G27">
        <f>IF(AND('Raw Data'!S22&gt;0, 'Raw Data'!T22&gt;0), 'Raw Data'!K22, 0)</f>
        <v>0</v>
      </c>
      <c r="H27">
        <f>IF(AND(ISNUMBER('Raw Data'!S22), OR('Raw Data'!S22=0, 'Raw Data'!T22=0)), 'Raw Data'!L22, 0)</f>
        <v>0</v>
      </c>
      <c r="I27">
        <f>IF('Raw Data'!S22='Raw Data'!T22, 0, IF('Raw Data'!S22&gt;'Raw Data'!T22, 'Raw Data'!M22, 0))</f>
        <v>0</v>
      </c>
      <c r="J27">
        <f>IF('Raw Data'!S22='Raw Data'!T22, 0, IF('Raw Data'!S22&lt;'Raw Data'!T22, 'Raw Data'!O22, 0))</f>
        <v>0</v>
      </c>
      <c r="K27">
        <f>IF(AND(ISNUMBER('Raw Data'!S22), OR('Raw Data'!S22&gt;'Raw Data'!T22, 'Raw Data'!S22='Raw Data'!T22)), 'Raw Data'!P22, 0)</f>
        <v>0</v>
      </c>
      <c r="L27">
        <f>IF(AND(ISNUMBER('Raw Data'!S22), OR('Raw Data'!S22&lt;'Raw Data'!T22, 'Raw Data'!S22='Raw Data'!T22)), 'Raw Data'!Q22, 0)</f>
        <v>0</v>
      </c>
      <c r="M27">
        <f>IF(AND(ISNUMBER('Raw Data'!S22), OR('Raw Data'!S22&gt;'Raw Data'!T22, 'Raw Data'!S22&lt;'Raw Data'!T22)), 'Raw Data'!R22, 0)</f>
        <v>0</v>
      </c>
      <c r="N27">
        <f>IF(AND('Raw Data'!F22&lt;'Raw Data'!H22, 'Raw Data'!S22&gt;'Raw Data'!T22), 'Raw Data'!F22, 0)</f>
        <v>0</v>
      </c>
      <c r="O27" t="b">
        <f>'Raw Data'!F22&lt;'Raw Data'!H22</f>
        <v>0</v>
      </c>
      <c r="P27">
        <f>IF(AND('Raw Data'!F22&gt;'Raw Data'!H22, 'Raw Data'!S22&gt;'Raw Data'!T22), 'Raw Data'!F22, 0)</f>
        <v>0</v>
      </c>
      <c r="Q27">
        <f>IF(AND('Raw Data'!F22&gt;'Raw Data'!H22, 'Raw Data'!S22&lt;'Raw Data'!T22), 'Raw Data'!H22, 0)</f>
        <v>0</v>
      </c>
      <c r="R27">
        <f>IF(AND('Raw Data'!F22&lt;'Raw Data'!H22, 'Raw Data'!S22&lt;'Raw Data'!T22), 'Raw Data'!H22, 0)</f>
        <v>0</v>
      </c>
      <c r="S27">
        <f>IF(ISNUMBER('Raw Data'!F22), IF(_xlfn.XLOOKUP(SMALL('Raw Data'!F22:H22, 1), B27:D27, B27:D27, 0)&gt;0, SMALL('Raw Data'!F22:H22, 1), 0), 0)</f>
        <v>0</v>
      </c>
      <c r="T27">
        <f>IF(ISNUMBER('Raw Data'!F22), IF(_xlfn.XLOOKUP(SMALL('Raw Data'!F22:H22, 2), B27:D27, B27:D27, 0)&gt;0, SMALL('Raw Data'!F22:H22, 2), 0), 0)</f>
        <v>0</v>
      </c>
      <c r="U27">
        <f>IF(ISNUMBER('Raw Data'!F22), IF(_xlfn.XLOOKUP(SMALL('Raw Data'!F22:H22, 3), B27:D27, B27:D27, 0)&gt;0, SMALL('Raw Data'!F22:H22, 3), 0), 0)</f>
        <v>0</v>
      </c>
      <c r="V27">
        <f>IF(AND('Raw Data'!F22&lt;'Raw Data'!H22,'Raw Data'!S22&gt;'Raw Data'!T22),'Raw Data'!F22,IF(AND('Raw Data'!H22&lt;'Raw Data'!F22,'Raw Data'!T22&gt;'Raw Data'!S22),'Raw Data'!H22,0))</f>
        <v>0</v>
      </c>
      <c r="W27">
        <f>IF(AND('Raw Data'!F22&gt;'Raw Data'!H22,'Raw Data'!S22&gt;'Raw Data'!T22),'Raw Data'!F22,IF(AND('Raw Data'!H22&gt;'Raw Data'!F22,'Raw Data'!T22&gt;'Raw Data'!S22),'Raw Data'!H22,0))</f>
        <v>0</v>
      </c>
      <c r="X27">
        <f>IF(AND('Raw Data'!G22&gt;4,'Raw Data'!S22&gt;'Raw Data'!T22, ISNUMBER('Raw Data'!S22)),'Raw Data'!M22,IF(AND('Raw Data'!G22&gt;4,'Raw Data'!S22='Raw Data'!T22, ISNUMBER('Raw Data'!S22)),0,IF(AND(ISNUMBER('Raw Data'!S22), 'Raw Data'!S22='Raw Data'!T22),'Raw Data'!G22,0)))</f>
        <v>0</v>
      </c>
      <c r="Y27">
        <f>IF(AND('Raw Data'!G22&gt;4,'Raw Data'!S22&lt;'Raw Data'!T22),'Raw Data'!O22,IF(AND('Raw Data'!G22&gt;4,'Raw Data'!S22='Raw Data'!T22),0,IF('Raw Data'!S22='Raw Data'!T22,'Raw Data'!G22,0)))</f>
        <v>0</v>
      </c>
      <c r="Z27">
        <f>IF(AND('Raw Data'!G22&lt;4, 'Raw Data'!S22='Raw Data'!T22), 'Raw Data'!G22,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Data'!U23</f>
        <v>0</v>
      </c>
      <c r="B28">
        <f>IF('Raw Data'!S23&gt;'Raw Data'!T23, 'Raw Data'!F23, 0)</f>
        <v>0</v>
      </c>
      <c r="C28">
        <f>IF(AND(ISNUMBER('Raw Data'!S23), 'Raw Data'!S23='Raw Data'!T23), 'Raw Data'!G23, 0)</f>
        <v>0</v>
      </c>
      <c r="D28">
        <f>IF('Raw Data'!S23&lt;'Raw Data'!T23, 'Raw Data'!H23, 0)</f>
        <v>0</v>
      </c>
      <c r="E28">
        <f>IF(SUM('Raw Data'!S23:T23)&gt;2, 'Raw Data'!I23, 0)</f>
        <v>0</v>
      </c>
      <c r="F28">
        <f>IF(AND(ISNUMBER('Raw Data'!S23),SUM('Raw Data'!S23:T23)&lt;3),'Raw Data'!I23,)</f>
        <v>0</v>
      </c>
      <c r="G28">
        <f>IF(AND('Raw Data'!S23&gt;0, 'Raw Data'!T23&gt;0), 'Raw Data'!K23, 0)</f>
        <v>0</v>
      </c>
      <c r="H28">
        <f>IF(AND(ISNUMBER('Raw Data'!S23), OR('Raw Data'!S23=0, 'Raw Data'!T23=0)), 'Raw Data'!L23, 0)</f>
        <v>0</v>
      </c>
      <c r="I28">
        <f>IF('Raw Data'!S23='Raw Data'!T23, 0, IF('Raw Data'!S23&gt;'Raw Data'!T23, 'Raw Data'!M23, 0))</f>
        <v>0</v>
      </c>
      <c r="J28">
        <f>IF('Raw Data'!S23='Raw Data'!T23, 0, IF('Raw Data'!S23&lt;'Raw Data'!T23, 'Raw Data'!O23, 0))</f>
        <v>0</v>
      </c>
      <c r="K28">
        <f>IF(AND(ISNUMBER('Raw Data'!S23), OR('Raw Data'!S23&gt;'Raw Data'!T23, 'Raw Data'!S23='Raw Data'!T23)), 'Raw Data'!P23, 0)</f>
        <v>0</v>
      </c>
      <c r="L28">
        <f>IF(AND(ISNUMBER('Raw Data'!S23), OR('Raw Data'!S23&lt;'Raw Data'!T23, 'Raw Data'!S23='Raw Data'!T23)), 'Raw Data'!Q23, 0)</f>
        <v>0</v>
      </c>
      <c r="M28">
        <f>IF(AND(ISNUMBER('Raw Data'!S23), OR('Raw Data'!S23&gt;'Raw Data'!T23, 'Raw Data'!S23&lt;'Raw Data'!T23)), 'Raw Data'!R23, 0)</f>
        <v>0</v>
      </c>
      <c r="N28">
        <f>IF(AND('Raw Data'!F23&lt;'Raw Data'!H23, 'Raw Data'!S23&gt;'Raw Data'!T23), 'Raw Data'!F23, 0)</f>
        <v>0</v>
      </c>
      <c r="O28" t="b">
        <f>'Raw Data'!F23&lt;'Raw Data'!H23</f>
        <v>0</v>
      </c>
      <c r="P28">
        <f>IF(AND('Raw Data'!F23&gt;'Raw Data'!H23, 'Raw Data'!S23&gt;'Raw Data'!T23), 'Raw Data'!F23, 0)</f>
        <v>0</v>
      </c>
      <c r="Q28">
        <f>IF(AND('Raw Data'!F23&gt;'Raw Data'!H23, 'Raw Data'!S23&lt;'Raw Data'!T23), 'Raw Data'!H23, 0)</f>
        <v>0</v>
      </c>
      <c r="R28">
        <f>IF(AND('Raw Data'!F23&lt;'Raw Data'!H23, 'Raw Data'!S23&lt;'Raw Data'!T23), 'Raw Data'!H23, 0)</f>
        <v>0</v>
      </c>
      <c r="S28">
        <f>IF(ISNUMBER('Raw Data'!F23), IF(_xlfn.XLOOKUP(SMALL('Raw Data'!F23:H23, 1), B28:D28, B28:D28, 0)&gt;0, SMALL('Raw Data'!F23:H23, 1), 0), 0)</f>
        <v>0</v>
      </c>
      <c r="T28">
        <f>IF(ISNUMBER('Raw Data'!F23), IF(_xlfn.XLOOKUP(SMALL('Raw Data'!F23:H23, 2), B28:D28, B28:D28, 0)&gt;0, SMALL('Raw Data'!F23:H23, 2), 0), 0)</f>
        <v>0</v>
      </c>
      <c r="U28">
        <f>IF(ISNUMBER('Raw Data'!F23), IF(_xlfn.XLOOKUP(SMALL('Raw Data'!F23:H23, 3), B28:D28, B28:D28, 0)&gt;0, SMALL('Raw Data'!F23:H23, 3), 0), 0)</f>
        <v>0</v>
      </c>
      <c r="V28">
        <f>IF(AND('Raw Data'!F23&lt;'Raw Data'!H23,'Raw Data'!S23&gt;'Raw Data'!T23),'Raw Data'!F23,IF(AND('Raw Data'!H23&lt;'Raw Data'!F23,'Raw Data'!T23&gt;'Raw Data'!S23),'Raw Data'!H23,0))</f>
        <v>0</v>
      </c>
      <c r="W28">
        <f>IF(AND('Raw Data'!F23&gt;'Raw Data'!H23,'Raw Data'!S23&gt;'Raw Data'!T23),'Raw Data'!F23,IF(AND('Raw Data'!H23&gt;'Raw Data'!F23,'Raw Data'!T23&gt;'Raw Data'!S23),'Raw Data'!H23,0))</f>
        <v>0</v>
      </c>
      <c r="X28">
        <f>IF(AND('Raw Data'!G23&gt;4,'Raw Data'!S23&gt;'Raw Data'!T23, ISNUMBER('Raw Data'!S23)),'Raw Data'!M23,IF(AND('Raw Data'!G23&gt;4,'Raw Data'!S23='Raw Data'!T23, ISNUMBER('Raw Data'!S23)),0,IF(AND(ISNUMBER('Raw Data'!S23), 'Raw Data'!S23='Raw Data'!T23),'Raw Data'!G23,0)))</f>
        <v>0</v>
      </c>
      <c r="Y28">
        <f>IF(AND('Raw Data'!G23&gt;4,'Raw Data'!S23&lt;'Raw Data'!T23),'Raw Data'!O23,IF(AND('Raw Data'!G23&gt;4,'Raw Data'!S23='Raw Data'!T23),0,IF('Raw Data'!S23='Raw Data'!T23,'Raw Data'!G23,0)))</f>
        <v>0</v>
      </c>
      <c r="Z28">
        <f>IF(AND('Raw Data'!G23&lt;4, 'Raw Data'!S23='Raw Data'!T23), 'Raw Data'!G23,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Data'!U24</f>
        <v>0</v>
      </c>
      <c r="B29">
        <f>IF('Raw Data'!S24&gt;'Raw Data'!T24, 'Raw Data'!F24, 0)</f>
        <v>0</v>
      </c>
      <c r="C29">
        <f>IF(AND(ISNUMBER('Raw Data'!S24), 'Raw Data'!S24='Raw Data'!T24), 'Raw Data'!G24, 0)</f>
        <v>0</v>
      </c>
      <c r="D29">
        <f>IF('Raw Data'!S24&lt;'Raw Data'!T24, 'Raw Data'!H24, 0)</f>
        <v>0</v>
      </c>
      <c r="E29">
        <f>IF(SUM('Raw Data'!S24:T24)&gt;2, 'Raw Data'!I24, 0)</f>
        <v>0</v>
      </c>
      <c r="F29">
        <f>IF(AND(ISNUMBER('Raw Data'!S24),SUM('Raw Data'!S24:T24)&lt;3),'Raw Data'!I24,)</f>
        <v>0</v>
      </c>
      <c r="G29">
        <f>IF(AND('Raw Data'!S24&gt;0, 'Raw Data'!T24&gt;0), 'Raw Data'!K24, 0)</f>
        <v>0</v>
      </c>
      <c r="H29">
        <f>IF(AND(ISNUMBER('Raw Data'!S24), OR('Raw Data'!S24=0, 'Raw Data'!T24=0)), 'Raw Data'!L24, 0)</f>
        <v>0</v>
      </c>
      <c r="I29">
        <f>IF('Raw Data'!S24='Raw Data'!T24, 0, IF('Raw Data'!S24&gt;'Raw Data'!T24, 'Raw Data'!E15, 0))</f>
        <v>0</v>
      </c>
      <c r="J29">
        <f>IF('Raw Data'!S24='Raw Data'!T24, 0, IF('Raw Data'!S24&lt;'Raw Data'!T24, 'Raw Data'!O24, 0))</f>
        <v>0</v>
      </c>
      <c r="K29">
        <f>IF(AND(ISNUMBER('Raw Data'!S24), OR('Raw Data'!S24&gt;'Raw Data'!T24, 'Raw Data'!S24='Raw Data'!T24)), 'Raw Data'!P24, 0)</f>
        <v>0</v>
      </c>
      <c r="L29">
        <f>IF(AND(ISNUMBER('Raw Data'!S24), OR('Raw Data'!S24&lt;'Raw Data'!T24, 'Raw Data'!S24='Raw Data'!T24)), 'Raw Data'!Q24, 0)</f>
        <v>0</v>
      </c>
      <c r="M29">
        <f>IF(AND(ISNUMBER('Raw Data'!S24), OR('Raw Data'!S24&gt;'Raw Data'!T24, 'Raw Data'!S24&lt;'Raw Data'!T24)), 'Raw Data'!R24, 0)</f>
        <v>0</v>
      </c>
      <c r="N29">
        <f>IF(AND('Raw Data'!F24&lt;'Raw Data'!H24, 'Raw Data'!S24&gt;'Raw Data'!T24), 'Raw Data'!F24, 0)</f>
        <v>0</v>
      </c>
      <c r="O29" t="b">
        <f>'Raw Data'!F24&lt;'Raw Data'!H24</f>
        <v>0</v>
      </c>
      <c r="P29">
        <f>IF(AND('Raw Data'!F24&gt;'Raw Data'!H24, 'Raw Data'!S24&gt;'Raw Data'!T24), 'Raw Data'!F24, 0)</f>
        <v>0</v>
      </c>
      <c r="Q29">
        <f>IF(AND('Raw Data'!F24&gt;'Raw Data'!H24, 'Raw Data'!S24&lt;'Raw Data'!T24), 'Raw Data'!H24, 0)</f>
        <v>0</v>
      </c>
      <c r="R29">
        <f>IF(AND('Raw Data'!F24&lt;'Raw Data'!H24, 'Raw Data'!S24&lt;'Raw Data'!T24), 'Raw Data'!H24, 0)</f>
        <v>0</v>
      </c>
      <c r="S29">
        <f>IF(ISNUMBER('Raw Data'!F24), IF(_xlfn.XLOOKUP(SMALL('Raw Data'!F24:H24, 1), B29:D29, B29:D29, 0)&gt;0, SMALL('Raw Data'!F24:H24, 1), 0), 0)</f>
        <v>0</v>
      </c>
      <c r="T29">
        <f>IF(ISNUMBER('Raw Data'!F24), IF(_xlfn.XLOOKUP(SMALL('Raw Data'!F24:H24, 2), B29:D29, B29:D29, 0)&gt;0, SMALL('Raw Data'!F24:H24, 2), 0), 0)</f>
        <v>0</v>
      </c>
      <c r="U29">
        <f>IF(ISNUMBER('Raw Data'!F24), IF(_xlfn.XLOOKUP(SMALL('Raw Data'!F24:H24, 3), B29:D29, B29:D29, 0)&gt;0, SMALL('Raw Data'!F24:H24, 3), 0), 0)</f>
        <v>0</v>
      </c>
      <c r="V29">
        <f>IF(AND('Raw Data'!F24&lt;'Raw Data'!H24,'Raw Data'!S24&gt;'Raw Data'!T24),'Raw Data'!F24,IF(AND('Raw Data'!H24&lt;'Raw Data'!F24,'Raw Data'!T24&gt;'Raw Data'!S24),'Raw Data'!H24,0))</f>
        <v>0</v>
      </c>
      <c r="W29">
        <f>IF(AND('Raw Data'!F24&gt;'Raw Data'!H24,'Raw Data'!S24&gt;'Raw Data'!T24),'Raw Data'!F24,IF(AND('Raw Data'!H24&gt;'Raw Data'!F24,'Raw Data'!T24&gt;'Raw Data'!S24),'Raw Data'!H24,0))</f>
        <v>0</v>
      </c>
      <c r="X29">
        <f>IF(AND('Raw Data'!G24&gt;4,'Raw Data'!S24&gt;'Raw Data'!T24, ISNUMBER('Raw Data'!S24)),'Raw Data'!E15,IF(AND('Raw Data'!G24&gt;4,'Raw Data'!S24='Raw Data'!T24, ISNUMBER('Raw Data'!S24)),0,IF(AND(ISNUMBER('Raw Data'!S24), 'Raw Data'!S24='Raw Data'!T24),'Raw Data'!G24,0)))</f>
        <v>0</v>
      </c>
      <c r="Y29">
        <f>IF(AND('Raw Data'!G24&gt;4,'Raw Data'!S24&lt;'Raw Data'!T24),'Raw Data'!O24,IF(AND('Raw Data'!G24&gt;4,'Raw Data'!S24='Raw Data'!T24),0,IF('Raw Data'!S24='Raw Data'!T24,'Raw Data'!G24,0)))</f>
        <v>0</v>
      </c>
      <c r="Z29">
        <f>IF(AND('Raw Data'!G24&lt;4, 'Raw Data'!S24='Raw Data'!T24), 'Raw Data'!G24,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Data'!U25</f>
        <v>0</v>
      </c>
      <c r="B30">
        <f>IF('Raw Data'!S25&gt;'Raw Data'!T25, 'Raw Data'!F25, 0)</f>
        <v>0</v>
      </c>
      <c r="C30">
        <f>IF(AND(ISNUMBER('Raw Data'!S25), 'Raw Data'!S25='Raw Data'!T25), 'Raw Data'!G25, 0)</f>
        <v>0</v>
      </c>
      <c r="D30">
        <f>IF('Raw Data'!S25&lt;'Raw Data'!T25, 'Raw Data'!H25, 0)</f>
        <v>0</v>
      </c>
      <c r="E30">
        <f>IF(SUM('Raw Data'!S25:T25)&gt;2, 'Raw Data'!I25, 0)</f>
        <v>0</v>
      </c>
      <c r="F30">
        <f>IF(AND(ISNUMBER('Raw Data'!S25),SUM('Raw Data'!S25:T25)&lt;3),'Raw Data'!I25,)</f>
        <v>0</v>
      </c>
      <c r="G30">
        <f>IF(AND('Raw Data'!S25&gt;0, 'Raw Data'!T25&gt;0), 'Raw Data'!K25, 0)</f>
        <v>0</v>
      </c>
      <c r="H30">
        <f>IF(AND(ISNUMBER('Raw Data'!S25), OR('Raw Data'!S25=0, 'Raw Data'!T25=0)), 'Raw Data'!L25, 0)</f>
        <v>0</v>
      </c>
      <c r="I30">
        <f>IF('Raw Data'!S25='Raw Data'!T25, 0, IF('Raw Data'!S25&gt;'Raw Data'!T25, 'Raw Data'!M25, 0))</f>
        <v>0</v>
      </c>
      <c r="J30">
        <f>IF('Raw Data'!S25='Raw Data'!T25, 0, IF('Raw Data'!S25&lt;'Raw Data'!T25, 'Raw Data'!O25, 0))</f>
        <v>0</v>
      </c>
      <c r="K30">
        <f>IF(AND(ISNUMBER('Raw Data'!S25), OR('Raw Data'!S25&gt;'Raw Data'!T25, 'Raw Data'!S25='Raw Data'!T25)), 'Raw Data'!P25, 0)</f>
        <v>0</v>
      </c>
      <c r="L30">
        <f>IF(AND(ISNUMBER('Raw Data'!S25), OR('Raw Data'!S25&lt;'Raw Data'!T25, 'Raw Data'!S25='Raw Data'!T25)), 'Raw Data'!Q25, 0)</f>
        <v>0</v>
      </c>
      <c r="M30">
        <f>IF(AND(ISNUMBER('Raw Data'!S25), OR('Raw Data'!S25&gt;'Raw Data'!T25, 'Raw Data'!S25&lt;'Raw Data'!T25)), 'Raw Data'!R25, 0)</f>
        <v>0</v>
      </c>
      <c r="N30">
        <f>IF(AND('Raw Data'!F25&lt;'Raw Data'!H25, 'Raw Data'!S25&gt;'Raw Data'!T25), 'Raw Data'!F25, 0)</f>
        <v>0</v>
      </c>
      <c r="O30" t="b">
        <f>'Raw Data'!F25&lt;'Raw Data'!H25</f>
        <v>0</v>
      </c>
      <c r="P30">
        <f>IF(AND('Raw Data'!F25&gt;'Raw Data'!H25, 'Raw Data'!S25&gt;'Raw Data'!T25), 'Raw Data'!F25, 0)</f>
        <v>0</v>
      </c>
      <c r="Q30">
        <f>IF(AND('Raw Data'!F25&gt;'Raw Data'!H25, 'Raw Data'!S25&lt;'Raw Data'!T25), 'Raw Data'!H25, 0)</f>
        <v>0</v>
      </c>
      <c r="R30">
        <f>IF(AND('Raw Data'!F25&lt;'Raw Data'!H25, 'Raw Data'!S25&lt;'Raw Data'!T25), 'Raw Data'!H25, 0)</f>
        <v>0</v>
      </c>
      <c r="S30">
        <f>IF(ISNUMBER('Raw Data'!F25), IF(_xlfn.XLOOKUP(SMALL('Raw Data'!F25:H25, 1), B30:D30, B30:D30, 0)&gt;0, SMALL('Raw Data'!F25:H25, 1), 0), 0)</f>
        <v>0</v>
      </c>
      <c r="T30">
        <f>IF(ISNUMBER('Raw Data'!F25), IF(_xlfn.XLOOKUP(SMALL('Raw Data'!F25:H25, 2), B30:D30, B30:D30, 0)&gt;0, SMALL('Raw Data'!F25:H25, 2), 0), 0)</f>
        <v>0</v>
      </c>
      <c r="U30">
        <f>IF(ISNUMBER('Raw Data'!F25), IF(_xlfn.XLOOKUP(SMALL('Raw Data'!F25:H25, 3), B30:D30, B30:D30, 0)&gt;0, SMALL('Raw Data'!F25:H25, 3), 0), 0)</f>
        <v>0</v>
      </c>
      <c r="V30">
        <f>IF(AND('Raw Data'!F25&lt;'Raw Data'!H25,'Raw Data'!S25&gt;'Raw Data'!T25),'Raw Data'!F25,IF(AND('Raw Data'!H25&lt;'Raw Data'!F25,'Raw Data'!T25&gt;'Raw Data'!S25),'Raw Data'!H25,0))</f>
        <v>0</v>
      </c>
      <c r="W30">
        <f>IF(AND('Raw Data'!F25&gt;'Raw Data'!H25,'Raw Data'!S25&gt;'Raw Data'!T25),'Raw Data'!F25,IF(AND('Raw Data'!H25&gt;'Raw Data'!F25,'Raw Data'!T25&gt;'Raw Data'!S25),'Raw Data'!H25,0))</f>
        <v>0</v>
      </c>
      <c r="X30">
        <f>IF(AND('Raw Data'!G25&gt;4,'Raw Data'!S25&gt;'Raw Data'!T25, ISNUMBER('Raw Data'!S25)),'Raw Data'!M25,IF(AND('Raw Data'!G25&gt;4,'Raw Data'!S25='Raw Data'!T25, ISNUMBER('Raw Data'!S25)),0,IF(AND(ISNUMBER('Raw Data'!S25), 'Raw Data'!S25='Raw Data'!T25),'Raw Data'!G25,0)))</f>
        <v>0</v>
      </c>
      <c r="Y30">
        <f>IF(AND('Raw Data'!G25&gt;4,'Raw Data'!S25&lt;'Raw Data'!T25),'Raw Data'!O25,IF(AND('Raw Data'!G25&gt;4,'Raw Data'!S25='Raw Data'!T25),0,IF('Raw Data'!S25='Raw Data'!T25,'Raw Data'!G25,0)))</f>
        <v>0</v>
      </c>
      <c r="Z30">
        <f>IF(AND('Raw Data'!G25&lt;4, 'Raw Data'!S25='Raw Data'!T25), 'Raw Data'!G25,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Data'!U26</f>
        <v>0</v>
      </c>
      <c r="B31">
        <f>IF('Raw Data'!S26&gt;'Raw Data'!T26, 'Raw Data'!F26, 0)</f>
        <v>0</v>
      </c>
      <c r="C31">
        <f>IF(AND(ISNUMBER('Raw Data'!S26), 'Raw Data'!S26='Raw Data'!T26), 'Raw Data'!G26, 0)</f>
        <v>0</v>
      </c>
      <c r="D31">
        <f>IF('Raw Data'!S26&lt;'Raw Data'!T26, 'Raw Data'!H26, 0)</f>
        <v>0</v>
      </c>
      <c r="E31">
        <f>IF(SUM('Raw Data'!S26:T26)&gt;2, 'Raw Data'!I26, 0)</f>
        <v>0</v>
      </c>
      <c r="F31">
        <f>IF(AND(ISNUMBER('Raw Data'!S26),SUM('Raw Data'!S26:T26)&lt;3),'Raw Data'!I26,)</f>
        <v>0</v>
      </c>
      <c r="G31">
        <f>IF(AND('Raw Data'!S26&gt;0, 'Raw Data'!T26&gt;0), 'Raw Data'!K26, 0)</f>
        <v>0</v>
      </c>
      <c r="H31">
        <f>IF(AND(ISNUMBER('Raw Data'!S26), OR('Raw Data'!S26=0, 'Raw Data'!T26=0)), 'Raw Data'!L26, 0)</f>
        <v>0</v>
      </c>
      <c r="I31">
        <f>IF('Raw Data'!S26='Raw Data'!T26, 0, IF('Raw Data'!S26&gt;'Raw Data'!T26, 'Raw Data'!M26, 0))</f>
        <v>0</v>
      </c>
      <c r="J31">
        <f>IF('Raw Data'!S26='Raw Data'!T26, 0, IF('Raw Data'!S26&lt;'Raw Data'!T26, 'Raw Data'!O26, 0))</f>
        <v>0</v>
      </c>
      <c r="K31">
        <f>IF(AND(ISNUMBER('Raw Data'!S26), OR('Raw Data'!S26&gt;'Raw Data'!T26, 'Raw Data'!S26='Raw Data'!T26)), 'Raw Data'!P26, 0)</f>
        <v>0</v>
      </c>
      <c r="L31">
        <f>IF(AND(ISNUMBER('Raw Data'!S26), OR('Raw Data'!S26&lt;'Raw Data'!T26, 'Raw Data'!S26='Raw Data'!T26)), 'Raw Data'!Q26, 0)</f>
        <v>0</v>
      </c>
      <c r="M31">
        <f>IF(AND(ISNUMBER('Raw Data'!S26), OR('Raw Data'!S26&gt;'Raw Data'!T26, 'Raw Data'!S26&lt;'Raw Data'!T26)), 'Raw Data'!R26, 0)</f>
        <v>0</v>
      </c>
      <c r="N31">
        <f>IF(AND('Raw Data'!F26&lt;'Raw Data'!H26, 'Raw Data'!S26&gt;'Raw Data'!T26), 'Raw Data'!F26, 0)</f>
        <v>0</v>
      </c>
      <c r="O31" t="b">
        <f>'Raw Data'!F26&lt;'Raw Data'!H26</f>
        <v>0</v>
      </c>
      <c r="P31">
        <f>IF(AND('Raw Data'!F26&gt;'Raw Data'!H26, 'Raw Data'!S26&gt;'Raw Data'!T26), 'Raw Data'!F26, 0)</f>
        <v>0</v>
      </c>
      <c r="Q31">
        <f>IF(AND('Raw Data'!F26&gt;'Raw Data'!H26, 'Raw Data'!S26&lt;'Raw Data'!T26), 'Raw Data'!H26, 0)</f>
        <v>0</v>
      </c>
      <c r="R31">
        <f>IF(AND('Raw Data'!F26&lt;'Raw Data'!H26, 'Raw Data'!S26&lt;'Raw Data'!T26), 'Raw Data'!H26, 0)</f>
        <v>0</v>
      </c>
      <c r="S31">
        <f>IF(ISNUMBER('Raw Data'!F26), IF(_xlfn.XLOOKUP(SMALL('Raw Data'!F26:H26, 1), B31:D31, B31:D31, 0)&gt;0, SMALL('Raw Data'!F26:H26, 1), 0), 0)</f>
        <v>0</v>
      </c>
      <c r="T31">
        <f>IF(ISNUMBER('Raw Data'!F26), IF(_xlfn.XLOOKUP(SMALL('Raw Data'!F26:H26, 2), B31:D31, B31:D31, 0)&gt;0, SMALL('Raw Data'!F26:H26, 2), 0), 0)</f>
        <v>0</v>
      </c>
      <c r="U31">
        <f>IF(ISNUMBER('Raw Data'!F26), IF(_xlfn.XLOOKUP(SMALL('Raw Data'!F26:H26, 3), B31:D31, B31:D31, 0)&gt;0, SMALL('Raw Data'!F26:H26, 3), 0), 0)</f>
        <v>0</v>
      </c>
      <c r="V31">
        <f>IF(AND('Raw Data'!F26&lt;'Raw Data'!H26,'Raw Data'!S26&gt;'Raw Data'!T26),'Raw Data'!F26,IF(AND('Raw Data'!H26&lt;'Raw Data'!F26,'Raw Data'!T26&gt;'Raw Data'!S26),'Raw Data'!H26,0))</f>
        <v>0</v>
      </c>
      <c r="W31">
        <f>IF(AND('Raw Data'!F26&gt;'Raw Data'!H26,'Raw Data'!S26&gt;'Raw Data'!T26),'Raw Data'!F26,IF(AND('Raw Data'!H26&gt;'Raw Data'!F26,'Raw Data'!T26&gt;'Raw Data'!S26),'Raw Data'!H26,0))</f>
        <v>0</v>
      </c>
      <c r="X31">
        <f>IF(AND('Raw Data'!G26&gt;4,'Raw Data'!S26&gt;'Raw Data'!T26, ISNUMBER('Raw Data'!S26)),'Raw Data'!M26,IF(AND('Raw Data'!G26&gt;4,'Raw Data'!S26='Raw Data'!T26, ISNUMBER('Raw Data'!S26)),0,IF(AND(ISNUMBER('Raw Data'!S26), 'Raw Data'!S26='Raw Data'!T26),'Raw Data'!G26,0)))</f>
        <v>0</v>
      </c>
      <c r="Y31">
        <f>IF(AND('Raw Data'!G26&gt;4,'Raw Data'!S26&lt;'Raw Data'!T26),'Raw Data'!O26,IF(AND('Raw Data'!G26&gt;4,'Raw Data'!S26='Raw Data'!T26),0,IF('Raw Data'!S26='Raw Data'!T26,'Raw Data'!G26,0)))</f>
        <v>0</v>
      </c>
      <c r="Z31">
        <f>IF(AND('Raw Data'!G26&lt;4, 'Raw Data'!S26='Raw Data'!T26), 'Raw Data'!G26,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Data'!U27</f>
        <v>0</v>
      </c>
      <c r="B32">
        <f>IF('Raw Data'!S27&gt;'Raw Data'!T27, 'Raw Data'!F27, 0)</f>
        <v>0</v>
      </c>
      <c r="C32">
        <f>IF(AND(ISNUMBER('Raw Data'!S27), 'Raw Data'!S27='Raw Data'!T27), 'Raw Data'!G27, 0)</f>
        <v>0</v>
      </c>
      <c r="D32">
        <f>IF('Raw Data'!S27&lt;'Raw Data'!T27, 'Raw Data'!H27, 0)</f>
        <v>0</v>
      </c>
      <c r="E32">
        <f>IF(SUM('Raw Data'!S27:T27)&gt;2, 'Raw Data'!I27, 0)</f>
        <v>0</v>
      </c>
      <c r="F32">
        <f>IF(AND(ISNUMBER('Raw Data'!S27),SUM('Raw Data'!S27:T27)&lt;3),'Raw Data'!I27,)</f>
        <v>0</v>
      </c>
      <c r="G32">
        <f>IF(AND('Raw Data'!S27&gt;0, 'Raw Data'!T27&gt;0), 'Raw Data'!K27, 0)</f>
        <v>0</v>
      </c>
      <c r="H32">
        <f>IF(AND(ISNUMBER('Raw Data'!S27), OR('Raw Data'!S27=0, 'Raw Data'!T27=0)), 'Raw Data'!L27, 0)</f>
        <v>0</v>
      </c>
      <c r="I32">
        <f>IF('Raw Data'!S27='Raw Data'!T27, 0, IF('Raw Data'!S27&gt;'Raw Data'!T27, 'Raw Data'!M27, 0))</f>
        <v>0</v>
      </c>
      <c r="J32">
        <f>IF('Raw Data'!S27='Raw Data'!T27, 0, IF('Raw Data'!S27&lt;'Raw Data'!T27, 'Raw Data'!O27, 0))</f>
        <v>0</v>
      </c>
      <c r="K32">
        <f>IF(AND(ISNUMBER('Raw Data'!S27), OR('Raw Data'!S27&gt;'Raw Data'!T27, 'Raw Data'!S27='Raw Data'!T27)), 'Raw Data'!P27, 0)</f>
        <v>0</v>
      </c>
      <c r="L32">
        <f>IF(AND(ISNUMBER('Raw Data'!S27), OR('Raw Data'!S27&lt;'Raw Data'!T27, 'Raw Data'!S27='Raw Data'!T27)), 'Raw Data'!Q27, 0)</f>
        <v>0</v>
      </c>
      <c r="M32">
        <f>IF(AND(ISNUMBER('Raw Data'!S27), OR('Raw Data'!S27&gt;'Raw Data'!T27, 'Raw Data'!S27&lt;'Raw Data'!T27)), 'Raw Data'!R27, 0)</f>
        <v>0</v>
      </c>
      <c r="N32">
        <f>IF(AND('Raw Data'!F27&lt;'Raw Data'!H27, 'Raw Data'!S27&gt;'Raw Data'!T27), 'Raw Data'!F27, 0)</f>
        <v>0</v>
      </c>
      <c r="O32" t="b">
        <f>'Raw Data'!F27&lt;'Raw Data'!H27</f>
        <v>0</v>
      </c>
      <c r="P32">
        <f>IF(AND('Raw Data'!F27&gt;'Raw Data'!H27, 'Raw Data'!S27&gt;'Raw Data'!T27), 'Raw Data'!F27, 0)</f>
        <v>0</v>
      </c>
      <c r="Q32">
        <f>IF(AND('Raw Data'!F27&gt;'Raw Data'!H27, 'Raw Data'!S27&lt;'Raw Data'!T27), 'Raw Data'!H27, 0)</f>
        <v>0</v>
      </c>
      <c r="R32">
        <f>IF(AND('Raw Data'!F27&lt;'Raw Data'!H27, 'Raw Data'!S27&lt;'Raw Data'!T27), 'Raw Data'!H27, 0)</f>
        <v>0</v>
      </c>
      <c r="S32">
        <f>IF(ISNUMBER('Raw Data'!F27), IF(_xlfn.XLOOKUP(SMALL('Raw Data'!F27:H27, 1), B32:D32, B32:D32, 0)&gt;0, SMALL('Raw Data'!F27:H27, 1), 0), 0)</f>
        <v>0</v>
      </c>
      <c r="T32">
        <f>IF(ISNUMBER('Raw Data'!F27), IF(_xlfn.XLOOKUP(SMALL('Raw Data'!F27:H27, 2), B32:D32, B32:D32, 0)&gt;0, SMALL('Raw Data'!F27:H27, 2), 0), 0)</f>
        <v>0</v>
      </c>
      <c r="U32">
        <f>IF(ISNUMBER('Raw Data'!F27), IF(_xlfn.XLOOKUP(SMALL('Raw Data'!F27:H27, 3), B32:D32, B32:D32, 0)&gt;0, SMALL('Raw Data'!F27:H27, 3), 0), 0)</f>
        <v>0</v>
      </c>
      <c r="V32">
        <f>IF(AND('Raw Data'!F27&lt;'Raw Data'!H27,'Raw Data'!S27&gt;'Raw Data'!T27),'Raw Data'!F27,IF(AND('Raw Data'!H27&lt;'Raw Data'!F27,'Raw Data'!T27&gt;'Raw Data'!S27),'Raw Data'!H27,0))</f>
        <v>0</v>
      </c>
      <c r="W32">
        <f>IF(AND('Raw Data'!F27&gt;'Raw Data'!H27,'Raw Data'!S27&gt;'Raw Data'!T27),'Raw Data'!F27,IF(AND('Raw Data'!H27&gt;'Raw Data'!F27,'Raw Data'!T27&gt;'Raw Data'!S27),'Raw Data'!H27,0))</f>
        <v>0</v>
      </c>
      <c r="X32">
        <f>IF(AND('Raw Data'!G27&gt;4,'Raw Data'!S27&gt;'Raw Data'!T27, ISNUMBER('Raw Data'!S27)),'Raw Data'!M27,IF(AND('Raw Data'!G27&gt;4,'Raw Data'!S27='Raw Data'!T27, ISNUMBER('Raw Data'!S27)),0,IF(AND(ISNUMBER('Raw Data'!S27), 'Raw Data'!S27='Raw Data'!T27),'Raw Data'!G27,0)))</f>
        <v>0</v>
      </c>
      <c r="Y32">
        <f>IF(AND('Raw Data'!G27&gt;4,'Raw Data'!S27&lt;'Raw Data'!T27),'Raw Data'!O27,IF(AND('Raw Data'!G27&gt;4,'Raw Data'!S27='Raw Data'!T27),0,IF('Raw Data'!S27='Raw Data'!T27,'Raw Data'!G27,0)))</f>
        <v>0</v>
      </c>
      <c r="Z32">
        <f>IF(AND('Raw Data'!G27&lt;4, 'Raw Data'!S27='Raw Data'!T27), 'Raw Data'!G27,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Data'!U28</f>
        <v>0</v>
      </c>
      <c r="B33">
        <f>IF('Raw Data'!S28&gt;'Raw Data'!T28, 'Raw Data'!F28, 0)</f>
        <v>0</v>
      </c>
      <c r="C33">
        <f>IF(AND(ISNUMBER('Raw Data'!S28), 'Raw Data'!S28='Raw Data'!T28), 'Raw Data'!G28, 0)</f>
        <v>0</v>
      </c>
      <c r="D33">
        <f>IF('Raw Data'!S28&lt;'Raw Data'!T28, 'Raw Data'!H28, 0)</f>
        <v>0</v>
      </c>
      <c r="E33">
        <f>IF(SUM('Raw Data'!S28:T28)&gt;2, 'Raw Data'!I28, 0)</f>
        <v>0</v>
      </c>
      <c r="F33">
        <f>IF(AND(ISNUMBER('Raw Data'!S28),SUM('Raw Data'!S28:T28)&lt;3),'Raw Data'!I28,)</f>
        <v>0</v>
      </c>
      <c r="G33">
        <f>IF(AND('Raw Data'!S28&gt;0, 'Raw Data'!T28&gt;0), 'Raw Data'!K28, 0)</f>
        <v>0</v>
      </c>
      <c r="H33">
        <f>IF(AND(ISNUMBER('Raw Data'!S28), OR('Raw Data'!S28=0, 'Raw Data'!T28=0)), 'Raw Data'!L28, 0)</f>
        <v>0</v>
      </c>
      <c r="I33">
        <f>IF('Raw Data'!S28='Raw Data'!T28, 0, IF('Raw Data'!S28&gt;'Raw Data'!T28, 'Raw Data'!M28, 0))</f>
        <v>0</v>
      </c>
      <c r="J33">
        <f>IF('Raw Data'!S28='Raw Data'!T28, 0, IF('Raw Data'!S28&lt;'Raw Data'!T28, 'Raw Data'!O28, 0))</f>
        <v>0</v>
      </c>
      <c r="K33">
        <f>IF(AND(ISNUMBER('Raw Data'!S28), OR('Raw Data'!S28&gt;'Raw Data'!T28, 'Raw Data'!S28='Raw Data'!T28)), 'Raw Data'!P28, 0)</f>
        <v>0</v>
      </c>
      <c r="L33">
        <f>IF(AND(ISNUMBER('Raw Data'!S28), OR('Raw Data'!S28&lt;'Raw Data'!T28, 'Raw Data'!S28='Raw Data'!T28)), 'Raw Data'!Q28, 0)</f>
        <v>0</v>
      </c>
      <c r="M33">
        <f>IF(AND(ISNUMBER('Raw Data'!S28), OR('Raw Data'!S28&gt;'Raw Data'!T28, 'Raw Data'!S28&lt;'Raw Data'!T28)), 'Raw Data'!R28, 0)</f>
        <v>0</v>
      </c>
      <c r="N33">
        <f>IF(AND('Raw Data'!F28&lt;'Raw Data'!H28, 'Raw Data'!S28&gt;'Raw Data'!T28), 'Raw Data'!F28, 0)</f>
        <v>0</v>
      </c>
      <c r="O33" t="b">
        <f>'Raw Data'!F28&lt;'Raw Data'!H28</f>
        <v>0</v>
      </c>
      <c r="P33">
        <f>IF(AND('Raw Data'!F28&gt;'Raw Data'!H28, 'Raw Data'!S28&gt;'Raw Data'!T28), 'Raw Data'!F28, 0)</f>
        <v>0</v>
      </c>
      <c r="Q33">
        <f>IF(AND('Raw Data'!F28&gt;'Raw Data'!H28, 'Raw Data'!S28&lt;'Raw Data'!T28), 'Raw Data'!H28, 0)</f>
        <v>0</v>
      </c>
      <c r="R33">
        <f>IF(AND('Raw Data'!F28&lt;'Raw Data'!H28, 'Raw Data'!S28&lt;'Raw Data'!T28), 'Raw Data'!H28, 0)</f>
        <v>0</v>
      </c>
      <c r="S33">
        <f>IF(ISNUMBER('Raw Data'!F28), IF(_xlfn.XLOOKUP(SMALL('Raw Data'!F28:H28, 1), B33:D33, B33:D33, 0)&gt;0, SMALL('Raw Data'!F28:H28, 1), 0), 0)</f>
        <v>0</v>
      </c>
      <c r="T33">
        <f>IF(ISNUMBER('Raw Data'!F28), IF(_xlfn.XLOOKUP(SMALL('Raw Data'!F28:H28, 2), B33:D33, B33:D33, 0)&gt;0, SMALL('Raw Data'!F28:H28, 2), 0), 0)</f>
        <v>0</v>
      </c>
      <c r="U33">
        <f>IF(ISNUMBER('Raw Data'!F28), IF(_xlfn.XLOOKUP(SMALL('Raw Data'!F28:H28, 3), B33:D33, B33:D33, 0)&gt;0, SMALL('Raw Data'!F28:H28, 3), 0), 0)</f>
        <v>0</v>
      </c>
      <c r="V33">
        <f>IF(AND('Raw Data'!F28&lt;'Raw Data'!H28,'Raw Data'!S28&gt;'Raw Data'!T28),'Raw Data'!F28,IF(AND('Raw Data'!H28&lt;'Raw Data'!F28,'Raw Data'!T28&gt;'Raw Data'!S28),'Raw Data'!H28,0))</f>
        <v>0</v>
      </c>
      <c r="W33">
        <f>IF(AND('Raw Data'!F28&gt;'Raw Data'!H28,'Raw Data'!S28&gt;'Raw Data'!T28),'Raw Data'!F28,IF(AND('Raw Data'!H28&gt;'Raw Data'!F28,'Raw Data'!T28&gt;'Raw Data'!S28),'Raw Data'!H28,0))</f>
        <v>0</v>
      </c>
      <c r="X33">
        <f>IF(AND('Raw Data'!G28&gt;4,'Raw Data'!S28&gt;'Raw Data'!T28, ISNUMBER('Raw Data'!S28)),'Raw Data'!M28,IF(AND('Raw Data'!G28&gt;4,'Raw Data'!S28='Raw Data'!T28, ISNUMBER('Raw Data'!S28)),0,IF(AND(ISNUMBER('Raw Data'!S28), 'Raw Data'!S28='Raw Data'!T28),'Raw Data'!G28,0)))</f>
        <v>0</v>
      </c>
      <c r="Y33">
        <f>IF(AND('Raw Data'!G28&gt;4,'Raw Data'!S28&lt;'Raw Data'!T28),'Raw Data'!O28,IF(AND('Raw Data'!G28&gt;4,'Raw Data'!S28='Raw Data'!T28),0,IF('Raw Data'!S28='Raw Data'!T28,'Raw Data'!G28,0)))</f>
        <v>0</v>
      </c>
      <c r="Z33">
        <f>IF(AND('Raw Data'!G28&lt;4, 'Raw Data'!S28='Raw Data'!T28), 'Raw Data'!G28,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Data'!U29</f>
        <v>0</v>
      </c>
      <c r="B34">
        <f>IF('Raw Data'!S29&gt;'Raw Data'!T29, 'Raw Data'!F29, 0)</f>
        <v>0</v>
      </c>
      <c r="C34">
        <f>IF(AND(ISNUMBER('Raw Data'!S29), 'Raw Data'!S29='Raw Data'!T29), 'Raw Data'!G29, 0)</f>
        <v>0</v>
      </c>
      <c r="D34">
        <f>IF('Raw Data'!S29&lt;'Raw Data'!T29, 'Raw Data'!H29, 0)</f>
        <v>0</v>
      </c>
      <c r="E34">
        <f>IF(SUM('Raw Data'!S29:T29)&gt;2, 'Raw Data'!I29, 0)</f>
        <v>0</v>
      </c>
      <c r="F34">
        <f>IF(AND(ISNUMBER('Raw Data'!S29),SUM('Raw Data'!S29:T29)&lt;3),'Raw Data'!I29,)</f>
        <v>0</v>
      </c>
      <c r="G34">
        <f>IF(AND('Raw Data'!S29&gt;0, 'Raw Data'!T29&gt;0), 'Raw Data'!K29, 0)</f>
        <v>0</v>
      </c>
      <c r="H34">
        <f>IF(AND(ISNUMBER('Raw Data'!S29), OR('Raw Data'!S29=0, 'Raw Data'!T29=0)), 'Raw Data'!L29, 0)</f>
        <v>0</v>
      </c>
      <c r="I34">
        <f>IF('Raw Data'!S29='Raw Data'!T29, 0, IF('Raw Data'!S29&gt;'Raw Data'!T29, 'Raw Data'!M29, 0))</f>
        <v>0</v>
      </c>
      <c r="J34">
        <f>IF('Raw Data'!S29='Raw Data'!T29, 0, IF('Raw Data'!S29&lt;'Raw Data'!T29, 'Raw Data'!O29, 0))</f>
        <v>0</v>
      </c>
      <c r="K34">
        <f>IF(AND(ISNUMBER('Raw Data'!S29), OR('Raw Data'!S29&gt;'Raw Data'!T29, 'Raw Data'!S29='Raw Data'!T29)), 'Raw Data'!P29, 0)</f>
        <v>0</v>
      </c>
      <c r="L34">
        <f>IF(AND(ISNUMBER('Raw Data'!S29), OR('Raw Data'!S29&lt;'Raw Data'!T29, 'Raw Data'!S29='Raw Data'!T29)), 'Raw Data'!Q29, 0)</f>
        <v>0</v>
      </c>
      <c r="M34">
        <f>IF(AND(ISNUMBER('Raw Data'!S29), OR('Raw Data'!S29&gt;'Raw Data'!T29, 'Raw Data'!S29&lt;'Raw Data'!T29)), 'Raw Data'!R29, 0)</f>
        <v>0</v>
      </c>
      <c r="N34">
        <f>IF(AND('Raw Data'!F29&lt;'Raw Data'!H29, 'Raw Data'!S29&gt;'Raw Data'!T29), 'Raw Data'!F29, 0)</f>
        <v>0</v>
      </c>
      <c r="O34" t="b">
        <f>'Raw Data'!F29&lt;'Raw Data'!H29</f>
        <v>0</v>
      </c>
      <c r="P34">
        <f>IF(AND('Raw Data'!F29&gt;'Raw Data'!H29, 'Raw Data'!S29&gt;'Raw Data'!T29), 'Raw Data'!F29, 0)</f>
        <v>0</v>
      </c>
      <c r="Q34">
        <f>IF(AND('Raw Data'!F29&gt;'Raw Data'!H29, 'Raw Data'!S29&lt;'Raw Data'!T29), 'Raw Data'!H29, 0)</f>
        <v>0</v>
      </c>
      <c r="R34">
        <f>IF(AND('Raw Data'!F29&lt;'Raw Data'!H29, 'Raw Data'!S29&lt;'Raw Data'!T29), 'Raw Data'!H29, 0)</f>
        <v>0</v>
      </c>
      <c r="S34">
        <f>IF(ISNUMBER('Raw Data'!F29), IF(_xlfn.XLOOKUP(SMALL('Raw Data'!F29:H29, 1), B34:D34, B34:D34, 0)&gt;0, SMALL('Raw Data'!F29:H29, 1), 0), 0)</f>
        <v>0</v>
      </c>
      <c r="T34">
        <f>IF(ISNUMBER('Raw Data'!F29), IF(_xlfn.XLOOKUP(SMALL('Raw Data'!F29:H29, 2), B34:D34, B34:D34, 0)&gt;0, SMALL('Raw Data'!F29:H29, 2), 0), 0)</f>
        <v>0</v>
      </c>
      <c r="U34">
        <f>IF(ISNUMBER('Raw Data'!F29), IF(_xlfn.XLOOKUP(SMALL('Raw Data'!F29:H29, 3), B34:D34, B34:D34, 0)&gt;0, SMALL('Raw Data'!F29:H29, 3), 0), 0)</f>
        <v>0</v>
      </c>
      <c r="V34">
        <f>IF(AND('Raw Data'!F29&lt;'Raw Data'!H29,'Raw Data'!S29&gt;'Raw Data'!T29),'Raw Data'!F29,IF(AND('Raw Data'!H29&lt;'Raw Data'!F29,'Raw Data'!T29&gt;'Raw Data'!S29),'Raw Data'!H29,0))</f>
        <v>0</v>
      </c>
      <c r="W34">
        <f>IF(AND('Raw Data'!F29&gt;'Raw Data'!H29,'Raw Data'!S29&gt;'Raw Data'!T29),'Raw Data'!F29,IF(AND('Raw Data'!H29&gt;'Raw Data'!F29,'Raw Data'!T29&gt;'Raw Data'!S29),'Raw Data'!H29,0))</f>
        <v>0</v>
      </c>
      <c r="X34">
        <f>IF(AND('Raw Data'!G29&gt;4,'Raw Data'!S29&gt;'Raw Data'!T29, ISNUMBER('Raw Data'!S29)),'Raw Data'!M29,IF(AND('Raw Data'!G29&gt;4,'Raw Data'!S29='Raw Data'!T29, ISNUMBER('Raw Data'!S29)),0,IF(AND(ISNUMBER('Raw Data'!S29), 'Raw Data'!S29='Raw Data'!T29),'Raw Data'!G29,0)))</f>
        <v>0</v>
      </c>
      <c r="Y34">
        <f>IF(AND('Raw Data'!G29&gt;4,'Raw Data'!S29&lt;'Raw Data'!T29),'Raw Data'!O29,IF(AND('Raw Data'!G29&gt;4,'Raw Data'!S29='Raw Data'!T29),0,IF('Raw Data'!S29='Raw Data'!T29,'Raw Data'!G29,0)))</f>
        <v>0</v>
      </c>
      <c r="Z34">
        <f>IF(AND('Raw Data'!G29&lt;4, 'Raw Data'!S29='Raw Data'!T29), 'Raw Data'!G29,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Data'!U30</f>
        <v>0</v>
      </c>
      <c r="B35">
        <f>IF('Raw Data'!S30&gt;'Raw Data'!T30, 'Raw Data'!F30, 0)</f>
        <v>0</v>
      </c>
      <c r="C35">
        <f>IF(AND(ISNUMBER('Raw Data'!S30), 'Raw Data'!S30='Raw Data'!T30), 'Raw Data'!G30, 0)</f>
        <v>0</v>
      </c>
      <c r="D35">
        <f>IF('Raw Data'!S30&lt;'Raw Data'!T30, 'Raw Data'!H30, 0)</f>
        <v>0</v>
      </c>
      <c r="E35">
        <f>IF(SUM('Raw Data'!S30:T30)&gt;2, 'Raw Data'!I30, 0)</f>
        <v>0</v>
      </c>
      <c r="F35">
        <f>IF(AND(ISNUMBER('Raw Data'!S30),SUM('Raw Data'!S30:T30)&lt;3),'Raw Data'!I30,)</f>
        <v>0</v>
      </c>
      <c r="G35">
        <f>IF(AND('Raw Data'!S30&gt;0, 'Raw Data'!T30&gt;0), 'Raw Data'!K30, 0)</f>
        <v>0</v>
      </c>
      <c r="H35">
        <f>IF(AND(ISNUMBER('Raw Data'!S30), OR('Raw Data'!S30=0, 'Raw Data'!T30=0)), 'Raw Data'!L30, 0)</f>
        <v>0</v>
      </c>
      <c r="I35">
        <f>IF('Raw Data'!S30='Raw Data'!T30, 0, IF('Raw Data'!S30&gt;'Raw Data'!T30, 'Raw Data'!M30, 0))</f>
        <v>0</v>
      </c>
      <c r="J35">
        <f>IF('Raw Data'!S30='Raw Data'!T30, 0, IF('Raw Data'!S30&lt;'Raw Data'!T30, 'Raw Data'!O30, 0))</f>
        <v>0</v>
      </c>
      <c r="K35">
        <f>IF(AND(ISNUMBER('Raw Data'!S30), OR('Raw Data'!S30&gt;'Raw Data'!T30, 'Raw Data'!S30='Raw Data'!T30)), 'Raw Data'!P30, 0)</f>
        <v>0</v>
      </c>
      <c r="L35">
        <f>IF(AND(ISNUMBER('Raw Data'!S30), OR('Raw Data'!S30&lt;'Raw Data'!T30, 'Raw Data'!S30='Raw Data'!T30)), 'Raw Data'!Q30, 0)</f>
        <v>0</v>
      </c>
      <c r="M35">
        <f>IF(AND(ISNUMBER('Raw Data'!S30), OR('Raw Data'!S30&gt;'Raw Data'!T30, 'Raw Data'!S30&lt;'Raw Data'!T30)), 'Raw Data'!R30, 0)</f>
        <v>0</v>
      </c>
      <c r="N35">
        <f>IF(AND('Raw Data'!F30&lt;'Raw Data'!H30, 'Raw Data'!S30&gt;'Raw Data'!T30), 'Raw Data'!F30, 0)</f>
        <v>0</v>
      </c>
      <c r="O35" t="b">
        <f>'Raw Data'!F30&lt;'Raw Data'!H30</f>
        <v>0</v>
      </c>
      <c r="P35">
        <f>IF(AND('Raw Data'!F30&gt;'Raw Data'!H30, 'Raw Data'!S30&gt;'Raw Data'!T30), 'Raw Data'!F30, 0)</f>
        <v>0</v>
      </c>
      <c r="Q35">
        <f>IF(AND('Raw Data'!F30&gt;'Raw Data'!H30, 'Raw Data'!S30&lt;'Raw Data'!T30), 'Raw Data'!H30, 0)</f>
        <v>0</v>
      </c>
      <c r="R35">
        <f>IF(AND('Raw Data'!F30&lt;'Raw Data'!H30, 'Raw Data'!S30&lt;'Raw Data'!T30), 'Raw Data'!H30, 0)</f>
        <v>0</v>
      </c>
      <c r="S35">
        <f>IF(ISNUMBER('Raw Data'!F30), IF(_xlfn.XLOOKUP(SMALL('Raw Data'!F30:H30, 1), B35:D35, B35:D35, 0)&gt;0, SMALL('Raw Data'!F30:H30, 1), 0), 0)</f>
        <v>0</v>
      </c>
      <c r="T35">
        <f>IF(ISNUMBER('Raw Data'!F30), IF(_xlfn.XLOOKUP(SMALL('Raw Data'!F30:H30, 2), B35:D35, B35:D35, 0)&gt;0, SMALL('Raw Data'!F30:H30, 2), 0), 0)</f>
        <v>0</v>
      </c>
      <c r="U35">
        <f>IF(ISNUMBER('Raw Data'!F30), IF(_xlfn.XLOOKUP(SMALL('Raw Data'!F30:H30, 3), B35:D35, B35:D35, 0)&gt;0, SMALL('Raw Data'!F30:H30, 3), 0), 0)</f>
        <v>0</v>
      </c>
      <c r="V35">
        <f>IF(AND('Raw Data'!F30&lt;'Raw Data'!H30,'Raw Data'!S30&gt;'Raw Data'!T30),'Raw Data'!F30,IF(AND('Raw Data'!H30&lt;'Raw Data'!F30,'Raw Data'!T30&gt;'Raw Data'!S30),'Raw Data'!H30,0))</f>
        <v>0</v>
      </c>
      <c r="W35">
        <f>IF(AND('Raw Data'!F30&gt;'Raw Data'!H30,'Raw Data'!S30&gt;'Raw Data'!T30),'Raw Data'!F30,IF(AND('Raw Data'!H30&gt;'Raw Data'!F30,'Raw Data'!T30&gt;'Raw Data'!S30),'Raw Data'!H30,0))</f>
        <v>0</v>
      </c>
      <c r="X35">
        <f>IF(AND('Raw Data'!G30&gt;4,'Raw Data'!S30&gt;'Raw Data'!T30, ISNUMBER('Raw Data'!S30)),'Raw Data'!M30,IF(AND('Raw Data'!G30&gt;4,'Raw Data'!S30='Raw Data'!T30, ISNUMBER('Raw Data'!S30)),0,IF(AND(ISNUMBER('Raw Data'!S30), 'Raw Data'!S30='Raw Data'!T30),'Raw Data'!G30,0)))</f>
        <v>0</v>
      </c>
      <c r="Y35">
        <f>IF(AND('Raw Data'!G30&gt;4,'Raw Data'!S30&lt;'Raw Data'!T30),'Raw Data'!O30,IF(AND('Raw Data'!G30&gt;4,'Raw Data'!S30='Raw Data'!T30),0,IF('Raw Data'!S30='Raw Data'!T30,'Raw Data'!G30,0)))</f>
        <v>0</v>
      </c>
      <c r="Z35">
        <f>IF(AND('Raw Data'!G30&lt;4, 'Raw Data'!S30='Raw Data'!T30), 'Raw Data'!G30,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Data'!U31</f>
        <v>0</v>
      </c>
      <c r="B36">
        <f>IF('Raw Data'!S31&gt;'Raw Data'!T31, 'Raw Data'!F31, 0)</f>
        <v>0</v>
      </c>
      <c r="C36">
        <f>IF(AND(ISNUMBER('Raw Data'!S31), 'Raw Data'!S31='Raw Data'!T31), 'Raw Data'!G31, 0)</f>
        <v>0</v>
      </c>
      <c r="D36">
        <f>IF('Raw Data'!S31&lt;'Raw Data'!T31, 'Raw Data'!H31, 0)</f>
        <v>0</v>
      </c>
      <c r="E36">
        <f>IF(SUM('Raw Data'!S31:T31)&gt;2, 'Raw Data'!I31, 0)</f>
        <v>0</v>
      </c>
      <c r="F36">
        <f>IF(AND(ISNUMBER('Raw Data'!S31),SUM('Raw Data'!S31:T31)&lt;3),'Raw Data'!I31,)</f>
        <v>0</v>
      </c>
      <c r="G36">
        <f>IF(AND('Raw Data'!S31&gt;0, 'Raw Data'!T31&gt;0), 'Raw Data'!K31, 0)</f>
        <v>0</v>
      </c>
      <c r="H36">
        <f>IF(AND(ISNUMBER('Raw Data'!S31), OR('Raw Data'!S31=0, 'Raw Data'!T31=0)), 'Raw Data'!L31, 0)</f>
        <v>0</v>
      </c>
      <c r="I36">
        <f>IF('Raw Data'!S31='Raw Data'!T31, 0, IF('Raw Data'!S31&gt;'Raw Data'!T31, 'Raw Data'!M31, 0))</f>
        <v>0</v>
      </c>
      <c r="J36">
        <f>IF('Raw Data'!S31='Raw Data'!T31, 0, IF('Raw Data'!S31&lt;'Raw Data'!T31, 'Raw Data'!O31, 0))</f>
        <v>0</v>
      </c>
      <c r="K36">
        <f>IF(AND(ISNUMBER('Raw Data'!S31), OR('Raw Data'!S31&gt;'Raw Data'!T31, 'Raw Data'!S31='Raw Data'!T31)), 'Raw Data'!P31, 0)</f>
        <v>0</v>
      </c>
      <c r="L36">
        <f>IF(AND(ISNUMBER('Raw Data'!S31), OR('Raw Data'!S31&lt;'Raw Data'!T31, 'Raw Data'!S31='Raw Data'!T31)), 'Raw Data'!Q31, 0)</f>
        <v>0</v>
      </c>
      <c r="M36">
        <f>IF(AND(ISNUMBER('Raw Data'!S31), OR('Raw Data'!S31&gt;'Raw Data'!T31, 'Raw Data'!S31&lt;'Raw Data'!T31)), 'Raw Data'!R31, 0)</f>
        <v>0</v>
      </c>
      <c r="N36">
        <f>IF(AND('Raw Data'!F31&lt;'Raw Data'!H31, 'Raw Data'!S31&gt;'Raw Data'!T31), 'Raw Data'!F31, 0)</f>
        <v>0</v>
      </c>
      <c r="O36" t="b">
        <f>'Raw Data'!F31&lt;'Raw Data'!H31</f>
        <v>0</v>
      </c>
      <c r="P36">
        <f>IF(AND('Raw Data'!F31&gt;'Raw Data'!H31, 'Raw Data'!S31&gt;'Raw Data'!T31), 'Raw Data'!F31, 0)</f>
        <v>0</v>
      </c>
      <c r="Q36">
        <f>IF(AND('Raw Data'!F31&gt;'Raw Data'!H31, 'Raw Data'!S31&lt;'Raw Data'!T31), 'Raw Data'!H31, 0)</f>
        <v>0</v>
      </c>
      <c r="R36">
        <f>IF(AND('Raw Data'!F31&lt;'Raw Data'!H31, 'Raw Data'!S31&lt;'Raw Data'!T31), 'Raw Data'!H31, 0)</f>
        <v>0</v>
      </c>
      <c r="S36">
        <f>IF(ISNUMBER('Raw Data'!F31), IF(_xlfn.XLOOKUP(SMALL('Raw Data'!F31:H31, 1), B36:D36, B36:D36, 0)&gt;0, SMALL('Raw Data'!F31:H31, 1), 0), 0)</f>
        <v>0</v>
      </c>
      <c r="T36">
        <f>IF(ISNUMBER('Raw Data'!F31), IF(_xlfn.XLOOKUP(SMALL('Raw Data'!F31:H31, 2), B36:D36, B36:D36, 0)&gt;0, SMALL('Raw Data'!F31:H31, 2), 0), 0)</f>
        <v>0</v>
      </c>
      <c r="U36">
        <f>IF(ISNUMBER('Raw Data'!F31), IF(_xlfn.XLOOKUP(SMALL('Raw Data'!F31:H31, 3), B36:D36, B36:D36, 0)&gt;0, SMALL('Raw Data'!F31:H31, 3), 0), 0)</f>
        <v>0</v>
      </c>
      <c r="V36">
        <f>IF(AND('Raw Data'!F31&lt;'Raw Data'!H31,'Raw Data'!S31&gt;'Raw Data'!T31),'Raw Data'!F31,IF(AND('Raw Data'!H31&lt;'Raw Data'!F31,'Raw Data'!T31&gt;'Raw Data'!S31),'Raw Data'!H31,0))</f>
        <v>0</v>
      </c>
      <c r="W36">
        <f>IF(AND('Raw Data'!F31&gt;'Raw Data'!H31,'Raw Data'!S31&gt;'Raw Data'!T31),'Raw Data'!F31,IF(AND('Raw Data'!H31&gt;'Raw Data'!F31,'Raw Data'!T31&gt;'Raw Data'!S31),'Raw Data'!H31,0))</f>
        <v>0</v>
      </c>
      <c r="X36">
        <f>IF(AND('Raw Data'!G31&gt;4,'Raw Data'!S31&gt;'Raw Data'!T31, ISNUMBER('Raw Data'!S31)),'Raw Data'!M31,IF(AND('Raw Data'!G31&gt;4,'Raw Data'!S31='Raw Data'!T31, ISNUMBER('Raw Data'!S31)),0,IF(AND(ISNUMBER('Raw Data'!S31), 'Raw Data'!S31='Raw Data'!T31),'Raw Data'!G31,0)))</f>
        <v>0</v>
      </c>
      <c r="Y36">
        <f>IF(AND('Raw Data'!G31&gt;4,'Raw Data'!S31&lt;'Raw Data'!T31),'Raw Data'!O31,IF(AND('Raw Data'!G31&gt;4,'Raw Data'!S31='Raw Data'!T31),0,IF('Raw Data'!S31='Raw Data'!T31,'Raw Data'!G31,0)))</f>
        <v>0</v>
      </c>
      <c r="Z36">
        <f>IF(AND('Raw Data'!G31&lt;4, 'Raw Data'!S31='Raw Data'!T31), 'Raw Data'!G31,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Data'!U32</f>
        <v>0</v>
      </c>
      <c r="B37">
        <f>IF('Raw Data'!S32&gt;'Raw Data'!T32, 'Raw Data'!F32, 0)</f>
        <v>0</v>
      </c>
      <c r="C37">
        <f>IF(AND(ISNUMBER('Raw Data'!S32), 'Raw Data'!S32='Raw Data'!T32), 'Raw Data'!G32, 0)</f>
        <v>0</v>
      </c>
      <c r="D37">
        <f>IF('Raw Data'!S32&lt;'Raw Data'!T32, 'Raw Data'!H32, 0)</f>
        <v>0</v>
      </c>
      <c r="E37">
        <f>IF(SUM('Raw Data'!S32:T32)&gt;2, 'Raw Data'!I32, 0)</f>
        <v>0</v>
      </c>
      <c r="F37">
        <f>IF(AND(ISNUMBER('Raw Data'!S32),SUM('Raw Data'!S32:T32)&lt;3),'Raw Data'!I32,)</f>
        <v>0</v>
      </c>
      <c r="G37">
        <f>IF(AND('Raw Data'!S32&gt;0, 'Raw Data'!T32&gt;0), 'Raw Data'!K32, 0)</f>
        <v>0</v>
      </c>
      <c r="H37">
        <f>IF(AND(ISNUMBER('Raw Data'!S32), OR('Raw Data'!S32=0, 'Raw Data'!T32=0)), 'Raw Data'!L32, 0)</f>
        <v>0</v>
      </c>
      <c r="I37">
        <f>IF('Raw Data'!S32='Raw Data'!T32, 0, IF('Raw Data'!S32&gt;'Raw Data'!T32, 'Raw Data'!M32, 0))</f>
        <v>0</v>
      </c>
      <c r="J37">
        <f>IF('Raw Data'!S32='Raw Data'!T32, 0, IF('Raw Data'!S32&lt;'Raw Data'!T32, 'Raw Data'!O32, 0))</f>
        <v>0</v>
      </c>
      <c r="K37">
        <f>IF(AND(ISNUMBER('Raw Data'!S32), OR('Raw Data'!S32&gt;'Raw Data'!T32, 'Raw Data'!S32='Raw Data'!T32)), 'Raw Data'!P32, 0)</f>
        <v>0</v>
      </c>
      <c r="L37">
        <f>IF(AND(ISNUMBER('Raw Data'!S32), OR('Raw Data'!S32&lt;'Raw Data'!T32, 'Raw Data'!S32='Raw Data'!T32)), 'Raw Data'!Q32, 0)</f>
        <v>0</v>
      </c>
      <c r="M37">
        <f>IF(AND(ISNUMBER('Raw Data'!S32), OR('Raw Data'!S32&gt;'Raw Data'!T32, 'Raw Data'!S32&lt;'Raw Data'!T32)), 'Raw Data'!R32, 0)</f>
        <v>0</v>
      </c>
      <c r="N37">
        <f>IF(AND('Raw Data'!F32&lt;'Raw Data'!H32, 'Raw Data'!S32&gt;'Raw Data'!T32), 'Raw Data'!F32, 0)</f>
        <v>0</v>
      </c>
      <c r="O37" t="b">
        <f>'Raw Data'!F32&lt;'Raw Data'!H32</f>
        <v>0</v>
      </c>
      <c r="P37">
        <f>IF(AND('Raw Data'!F32&gt;'Raw Data'!H32, 'Raw Data'!S32&gt;'Raw Data'!T32), 'Raw Data'!F32, 0)</f>
        <v>0</v>
      </c>
      <c r="Q37">
        <f>IF(AND('Raw Data'!F32&gt;'Raw Data'!H32, 'Raw Data'!S32&lt;'Raw Data'!T32), 'Raw Data'!H32, 0)</f>
        <v>0</v>
      </c>
      <c r="R37">
        <f>IF(AND('Raw Data'!F32&lt;'Raw Data'!H32, 'Raw Data'!S32&lt;'Raw Data'!T32), 'Raw Data'!H32, 0)</f>
        <v>0</v>
      </c>
      <c r="S37">
        <f>IF(ISNUMBER('Raw Data'!F32), IF(_xlfn.XLOOKUP(SMALL('Raw Data'!F32:H32, 1), B37:D37, B37:D37, 0)&gt;0, SMALL('Raw Data'!F32:H32, 1), 0), 0)</f>
        <v>0</v>
      </c>
      <c r="T37">
        <f>IF(ISNUMBER('Raw Data'!F32), IF(_xlfn.XLOOKUP(SMALL('Raw Data'!F32:H32, 2), B37:D37, B37:D37, 0)&gt;0, SMALL('Raw Data'!F32:H32, 2), 0), 0)</f>
        <v>0</v>
      </c>
      <c r="U37">
        <f>IF(ISNUMBER('Raw Data'!F32), IF(_xlfn.XLOOKUP(SMALL('Raw Data'!F32:H32, 3), B37:D37, B37:D37, 0)&gt;0, SMALL('Raw Data'!F32:H32, 3), 0), 0)</f>
        <v>0</v>
      </c>
      <c r="V37">
        <f>IF(AND('Raw Data'!F32&lt;'Raw Data'!H32,'Raw Data'!S32&gt;'Raw Data'!T32),'Raw Data'!F32,IF(AND('Raw Data'!H32&lt;'Raw Data'!F32,'Raw Data'!T32&gt;'Raw Data'!S32),'Raw Data'!H32,0))</f>
        <v>0</v>
      </c>
      <c r="W37">
        <f>IF(AND('Raw Data'!F32&gt;'Raw Data'!H32,'Raw Data'!S32&gt;'Raw Data'!T32),'Raw Data'!F32,IF(AND('Raw Data'!H32&gt;'Raw Data'!F32,'Raw Data'!T32&gt;'Raw Data'!S32),'Raw Data'!H32,0))</f>
        <v>0</v>
      </c>
      <c r="X37">
        <f>IF(AND('Raw Data'!G32&gt;4,'Raw Data'!S32&gt;'Raw Data'!T32, ISNUMBER('Raw Data'!S32)),'Raw Data'!M32,IF(AND('Raw Data'!G32&gt;4,'Raw Data'!S32='Raw Data'!T32, ISNUMBER('Raw Data'!S32)),0,IF(AND(ISNUMBER('Raw Data'!S32), 'Raw Data'!S32='Raw Data'!T32),'Raw Data'!G32,0)))</f>
        <v>0</v>
      </c>
      <c r="Y37">
        <f>IF(AND('Raw Data'!G32&gt;4,'Raw Data'!S32&lt;'Raw Data'!T32),'Raw Data'!O32,IF(AND('Raw Data'!G32&gt;4,'Raw Data'!S32='Raw Data'!T32),0,IF('Raw Data'!S32='Raw Data'!T32,'Raw Data'!G32,0)))</f>
        <v>0</v>
      </c>
      <c r="Z37">
        <f>IF(AND('Raw Data'!G32&lt;4, 'Raw Data'!S32='Raw Data'!T32), 'Raw Data'!G32,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Data'!U33</f>
        <v>0</v>
      </c>
      <c r="B38">
        <f>IF('Raw Data'!S33&gt;'Raw Data'!T33, 'Raw Data'!F33, 0)</f>
        <v>0</v>
      </c>
      <c r="C38">
        <f>IF(AND(ISNUMBER('Raw Data'!S33), 'Raw Data'!S33='Raw Data'!T33), 'Raw Data'!G33, 0)</f>
        <v>0</v>
      </c>
      <c r="D38">
        <f>IF('Raw Data'!S33&lt;'Raw Data'!T33, 'Raw Data'!H33, 0)</f>
        <v>0</v>
      </c>
      <c r="E38">
        <f>IF(SUM('Raw Data'!S33:T33)&gt;2, 'Raw Data'!I33, 0)</f>
        <v>0</v>
      </c>
      <c r="F38">
        <f>IF(AND(ISNUMBER('Raw Data'!S33),SUM('Raw Data'!S33:T33)&lt;3),'Raw Data'!I33,)</f>
        <v>0</v>
      </c>
      <c r="G38">
        <f>IF(AND('Raw Data'!S33&gt;0, 'Raw Data'!T33&gt;0), 'Raw Data'!K33, 0)</f>
        <v>0</v>
      </c>
      <c r="H38">
        <f>IF(AND(ISNUMBER('Raw Data'!S33), OR('Raw Data'!S33=0, 'Raw Data'!T33=0)), 'Raw Data'!L33, 0)</f>
        <v>0</v>
      </c>
      <c r="I38">
        <f>IF('Raw Data'!S33='Raw Data'!T33, 0, IF('Raw Data'!S33&gt;'Raw Data'!T33, 'Raw Data'!M33, 0))</f>
        <v>0</v>
      </c>
      <c r="J38">
        <f>IF('Raw Data'!S33='Raw Data'!T33, 0, IF('Raw Data'!S33&lt;'Raw Data'!T33, 'Raw Data'!O33, 0))</f>
        <v>0</v>
      </c>
      <c r="K38">
        <f>IF(AND(ISNUMBER('Raw Data'!S33), OR('Raw Data'!S33&gt;'Raw Data'!T33, 'Raw Data'!S33='Raw Data'!T33)), 'Raw Data'!P33, 0)</f>
        <v>0</v>
      </c>
      <c r="L38">
        <f>IF(AND(ISNUMBER('Raw Data'!S33), OR('Raw Data'!S33&lt;'Raw Data'!T33, 'Raw Data'!S33='Raw Data'!T33)), 'Raw Data'!Q33, 0)</f>
        <v>0</v>
      </c>
      <c r="M38">
        <f>IF(AND(ISNUMBER('Raw Data'!S33), OR('Raw Data'!S33&gt;'Raw Data'!T33, 'Raw Data'!S33&lt;'Raw Data'!T33)), 'Raw Data'!R33, 0)</f>
        <v>0</v>
      </c>
      <c r="N38">
        <f>IF(AND('Raw Data'!F33&lt;'Raw Data'!H33, 'Raw Data'!S33&gt;'Raw Data'!T33), 'Raw Data'!F33, 0)</f>
        <v>0</v>
      </c>
      <c r="O38" t="b">
        <f>'Raw Data'!F33&lt;'Raw Data'!H33</f>
        <v>0</v>
      </c>
      <c r="P38">
        <f>IF(AND('Raw Data'!F33&gt;'Raw Data'!H33, 'Raw Data'!S33&gt;'Raw Data'!T33), 'Raw Data'!F33, 0)</f>
        <v>0</v>
      </c>
      <c r="Q38">
        <f>IF(AND('Raw Data'!F33&gt;'Raw Data'!H33, 'Raw Data'!S33&lt;'Raw Data'!T33), 'Raw Data'!H33, 0)</f>
        <v>0</v>
      </c>
      <c r="R38">
        <f>IF(AND('Raw Data'!F33&lt;'Raw Data'!H33, 'Raw Data'!S33&lt;'Raw Data'!T33), 'Raw Data'!H33, 0)</f>
        <v>0</v>
      </c>
      <c r="S38">
        <f>IF(ISNUMBER('Raw Data'!F33), IF(_xlfn.XLOOKUP(SMALL('Raw Data'!F33:H33, 1), B38:D38, B38:D38, 0)&gt;0, SMALL('Raw Data'!F33:H33, 1), 0), 0)</f>
        <v>0</v>
      </c>
      <c r="T38">
        <f>IF(ISNUMBER('Raw Data'!F33), IF(_xlfn.XLOOKUP(SMALL('Raw Data'!F33:H33, 2), B38:D38, B38:D38, 0)&gt;0, SMALL('Raw Data'!F33:H33, 2), 0), 0)</f>
        <v>0</v>
      </c>
      <c r="U38">
        <f>IF(ISNUMBER('Raw Data'!F33), IF(_xlfn.XLOOKUP(SMALL('Raw Data'!F33:H33, 3), B38:D38, B38:D38, 0)&gt;0, SMALL('Raw Data'!F33:H33, 3), 0), 0)</f>
        <v>0</v>
      </c>
      <c r="V38">
        <f>IF(AND('Raw Data'!F33&lt;'Raw Data'!H33,'Raw Data'!S33&gt;'Raw Data'!T33),'Raw Data'!F33,IF(AND('Raw Data'!H33&lt;'Raw Data'!F33,'Raw Data'!T33&gt;'Raw Data'!S33),'Raw Data'!H33,0))</f>
        <v>0</v>
      </c>
      <c r="W38">
        <f>IF(AND('Raw Data'!F33&gt;'Raw Data'!H33,'Raw Data'!S33&gt;'Raw Data'!T33),'Raw Data'!F33,IF(AND('Raw Data'!H33&gt;'Raw Data'!F33,'Raw Data'!T33&gt;'Raw Data'!S33),'Raw Data'!H33,0))</f>
        <v>0</v>
      </c>
      <c r="X38">
        <f>IF(AND('Raw Data'!G33&gt;4,'Raw Data'!S33&gt;'Raw Data'!T33, ISNUMBER('Raw Data'!S33)),'Raw Data'!M33,IF(AND('Raw Data'!G33&gt;4,'Raw Data'!S33='Raw Data'!T33, ISNUMBER('Raw Data'!S33)),0,IF(AND(ISNUMBER('Raw Data'!S33), 'Raw Data'!S33='Raw Data'!T33),'Raw Data'!G33,0)))</f>
        <v>0</v>
      </c>
      <c r="Y38">
        <f>IF(AND('Raw Data'!G33&gt;4,'Raw Data'!S33&lt;'Raw Data'!T33),'Raw Data'!O33,IF(AND('Raw Data'!G33&gt;4,'Raw Data'!S33='Raw Data'!T33),0,IF('Raw Data'!S33='Raw Data'!T33,'Raw Data'!G33,0)))</f>
        <v>0</v>
      </c>
      <c r="Z38">
        <f>IF(AND('Raw Data'!G33&lt;4, 'Raw Data'!S33='Raw Data'!T33), 'Raw Data'!G33,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Data'!U34</f>
        <v>0</v>
      </c>
      <c r="B39">
        <f>IF('Raw Data'!S34&gt;'Raw Data'!T34, 'Raw Data'!F34, 0)</f>
        <v>0</v>
      </c>
      <c r="C39">
        <f>IF(AND(ISNUMBER('Raw Data'!S34), 'Raw Data'!S34='Raw Data'!T34), 'Raw Data'!G34, 0)</f>
        <v>0</v>
      </c>
      <c r="D39">
        <f>IF('Raw Data'!S34&lt;'Raw Data'!T34, 'Raw Data'!H34, 0)</f>
        <v>0</v>
      </c>
      <c r="E39">
        <f>IF(SUM('Raw Data'!S34:T34)&gt;2, 'Raw Data'!I34, 0)</f>
        <v>0</v>
      </c>
      <c r="F39">
        <f>IF(AND(ISNUMBER('Raw Data'!S34),SUM('Raw Data'!S34:T34)&lt;3),'Raw Data'!I34,)</f>
        <v>0</v>
      </c>
      <c r="G39">
        <f>IF(AND('Raw Data'!S34&gt;0, 'Raw Data'!T34&gt;0), 'Raw Data'!K34, 0)</f>
        <v>0</v>
      </c>
      <c r="H39">
        <f>IF(AND(ISNUMBER('Raw Data'!S34), OR('Raw Data'!S34=0, 'Raw Data'!T34=0)), 'Raw Data'!L34, 0)</f>
        <v>0</v>
      </c>
      <c r="I39">
        <f>IF('Raw Data'!S34='Raw Data'!T34, 0, IF('Raw Data'!S34&gt;'Raw Data'!T34, 'Raw Data'!M34, 0))</f>
        <v>0</v>
      </c>
      <c r="J39">
        <f>IF('Raw Data'!S34='Raw Data'!T34, 0, IF('Raw Data'!S34&lt;'Raw Data'!T34, 'Raw Data'!O34, 0))</f>
        <v>0</v>
      </c>
      <c r="K39">
        <f>IF(AND(ISNUMBER('Raw Data'!S34), OR('Raw Data'!S34&gt;'Raw Data'!T34, 'Raw Data'!S34='Raw Data'!T34)), 'Raw Data'!P34, 0)</f>
        <v>0</v>
      </c>
      <c r="L39">
        <f>IF(AND(ISNUMBER('Raw Data'!S34), OR('Raw Data'!S34&lt;'Raw Data'!T34, 'Raw Data'!S34='Raw Data'!T34)), 'Raw Data'!Q34, 0)</f>
        <v>0</v>
      </c>
      <c r="M39">
        <f>IF(AND(ISNUMBER('Raw Data'!S34), OR('Raw Data'!S34&gt;'Raw Data'!T34, 'Raw Data'!S34&lt;'Raw Data'!T34)), 'Raw Data'!R34, 0)</f>
        <v>0</v>
      </c>
      <c r="N39">
        <f>IF(AND('Raw Data'!F34&lt;'Raw Data'!H34, 'Raw Data'!S34&gt;'Raw Data'!T34), 'Raw Data'!F34, 0)</f>
        <v>0</v>
      </c>
      <c r="O39" t="b">
        <f>'Raw Data'!F34&lt;'Raw Data'!H34</f>
        <v>0</v>
      </c>
      <c r="P39">
        <f>IF(AND('Raw Data'!F34&gt;'Raw Data'!H34, 'Raw Data'!S34&gt;'Raw Data'!T34), 'Raw Data'!F34, 0)</f>
        <v>0</v>
      </c>
      <c r="Q39">
        <f>IF(AND('Raw Data'!F34&gt;'Raw Data'!H34, 'Raw Data'!S34&lt;'Raw Data'!T34), 'Raw Data'!H34, 0)</f>
        <v>0</v>
      </c>
      <c r="R39">
        <f>IF(AND('Raw Data'!F34&lt;'Raw Data'!H34, 'Raw Data'!S34&lt;'Raw Data'!T34), 'Raw Data'!H34, 0)</f>
        <v>0</v>
      </c>
      <c r="S39">
        <f>IF(ISNUMBER('Raw Data'!F34), IF(_xlfn.XLOOKUP(SMALL('Raw Data'!F34:H34, 1), B39:D39, B39:D39, 0)&gt;0, SMALL('Raw Data'!F34:H34, 1), 0), 0)</f>
        <v>0</v>
      </c>
      <c r="T39">
        <f>IF(ISNUMBER('Raw Data'!F34), IF(_xlfn.XLOOKUP(SMALL('Raw Data'!F34:H34, 2), B39:D39, B39:D39, 0)&gt;0, SMALL('Raw Data'!F34:H34, 2), 0), 0)</f>
        <v>0</v>
      </c>
      <c r="U39">
        <f>IF(ISNUMBER('Raw Data'!F34), IF(_xlfn.XLOOKUP(SMALL('Raw Data'!F34:H34, 3), B39:D39, B39:D39, 0)&gt;0, SMALL('Raw Data'!F34:H34, 3), 0), 0)</f>
        <v>0</v>
      </c>
      <c r="V39">
        <f>IF(AND('Raw Data'!F34&lt;'Raw Data'!H34,'Raw Data'!S34&gt;'Raw Data'!T34),'Raw Data'!F34,IF(AND('Raw Data'!H34&lt;'Raw Data'!F34,'Raw Data'!T34&gt;'Raw Data'!S34),'Raw Data'!H34,0))</f>
        <v>0</v>
      </c>
      <c r="W39">
        <f>IF(AND('Raw Data'!F34&gt;'Raw Data'!H34,'Raw Data'!S34&gt;'Raw Data'!T34),'Raw Data'!F34,IF(AND('Raw Data'!H34&gt;'Raw Data'!F34,'Raw Data'!T34&gt;'Raw Data'!S34),'Raw Data'!H34,0))</f>
        <v>0</v>
      </c>
      <c r="X39">
        <f>IF(AND('Raw Data'!G34&gt;4,'Raw Data'!S34&gt;'Raw Data'!T34, ISNUMBER('Raw Data'!S34)),'Raw Data'!M34,IF(AND('Raw Data'!G34&gt;4,'Raw Data'!S34='Raw Data'!T34, ISNUMBER('Raw Data'!S34)),0,IF(AND(ISNUMBER('Raw Data'!S34), 'Raw Data'!S34='Raw Data'!T34),'Raw Data'!G34,0)))</f>
        <v>0</v>
      </c>
      <c r="Y39">
        <f>IF(AND('Raw Data'!G34&gt;4,'Raw Data'!S34&lt;'Raw Data'!T34),'Raw Data'!O34,IF(AND('Raw Data'!G34&gt;4,'Raw Data'!S34='Raw Data'!T34),0,IF('Raw Data'!S34='Raw Data'!T34,'Raw Data'!G34,0)))</f>
        <v>0</v>
      </c>
      <c r="Z39">
        <f>IF(AND('Raw Data'!G34&lt;4, 'Raw Data'!S34='Raw Data'!T34), 'Raw Data'!G34,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Data'!U35</f>
        <v>0</v>
      </c>
      <c r="B40">
        <f>IF('Raw Data'!S35&gt;'Raw Data'!T35, 'Raw Data'!F35, 0)</f>
        <v>0</v>
      </c>
      <c r="C40">
        <f>IF(AND(ISNUMBER('Raw Data'!S35), 'Raw Data'!S35='Raw Data'!T35), 'Raw Data'!G35, 0)</f>
        <v>0</v>
      </c>
      <c r="D40">
        <f>IF('Raw Data'!S35&lt;'Raw Data'!T35, 'Raw Data'!H35, 0)</f>
        <v>0</v>
      </c>
      <c r="E40">
        <f>IF(SUM('Raw Data'!S35:T35)&gt;2, 'Raw Data'!I35, 0)</f>
        <v>0</v>
      </c>
      <c r="F40">
        <f>IF(AND(ISNUMBER('Raw Data'!S35),SUM('Raw Data'!S35:T35)&lt;3),'Raw Data'!I35,)</f>
        <v>0</v>
      </c>
      <c r="G40">
        <f>IF(AND('Raw Data'!S35&gt;0, 'Raw Data'!T35&gt;0), 'Raw Data'!K35, 0)</f>
        <v>0</v>
      </c>
      <c r="H40">
        <f>IF(AND(ISNUMBER('Raw Data'!S35), OR('Raw Data'!S35=0, 'Raw Data'!T35=0)), 'Raw Data'!L35, 0)</f>
        <v>0</v>
      </c>
      <c r="I40">
        <f>IF('Raw Data'!S35='Raw Data'!T35, 0, IF('Raw Data'!S35&gt;'Raw Data'!T35, 'Raw Data'!M35, 0))</f>
        <v>0</v>
      </c>
      <c r="J40">
        <f>IF('Raw Data'!S35='Raw Data'!T35, 0, IF('Raw Data'!S35&lt;'Raw Data'!T35, 'Raw Data'!O35, 0))</f>
        <v>0</v>
      </c>
      <c r="K40">
        <f>IF(AND(ISNUMBER('Raw Data'!S35), OR('Raw Data'!S35&gt;'Raw Data'!T35, 'Raw Data'!S35='Raw Data'!T35)), 'Raw Data'!P35, 0)</f>
        <v>0</v>
      </c>
      <c r="L40">
        <f>IF(AND(ISNUMBER('Raw Data'!S35), OR('Raw Data'!S35&lt;'Raw Data'!T35, 'Raw Data'!S35='Raw Data'!T35)), 'Raw Data'!Q35, 0)</f>
        <v>0</v>
      </c>
      <c r="M40">
        <f>IF(AND(ISNUMBER('Raw Data'!S35), OR('Raw Data'!S35&gt;'Raw Data'!T35, 'Raw Data'!S35&lt;'Raw Data'!T35)), 'Raw Data'!R35, 0)</f>
        <v>0</v>
      </c>
      <c r="N40">
        <f>IF(AND('Raw Data'!F35&lt;'Raw Data'!H35, 'Raw Data'!S35&gt;'Raw Data'!T35), 'Raw Data'!F35, 0)</f>
        <v>0</v>
      </c>
      <c r="O40" t="b">
        <f>'Raw Data'!F35&lt;'Raw Data'!H35</f>
        <v>0</v>
      </c>
      <c r="P40">
        <f>IF(AND('Raw Data'!F35&gt;'Raw Data'!H35, 'Raw Data'!S35&gt;'Raw Data'!T35), 'Raw Data'!F35, 0)</f>
        <v>0</v>
      </c>
      <c r="Q40">
        <f>IF(AND('Raw Data'!F35&gt;'Raw Data'!H35, 'Raw Data'!S35&lt;'Raw Data'!T35), 'Raw Data'!H35, 0)</f>
        <v>0</v>
      </c>
      <c r="R40">
        <f>IF(AND('Raw Data'!F35&lt;'Raw Data'!H35, 'Raw Data'!S35&lt;'Raw Data'!T35), 'Raw Data'!H35, 0)</f>
        <v>0</v>
      </c>
      <c r="S40">
        <f>IF(ISNUMBER('Raw Data'!F35), IF(_xlfn.XLOOKUP(SMALL('Raw Data'!F35:H35, 1), B40:D40, B40:D40, 0)&gt;0, SMALL('Raw Data'!F35:H35, 1), 0), 0)</f>
        <v>0</v>
      </c>
      <c r="T40">
        <f>IF(ISNUMBER('Raw Data'!F35), IF(_xlfn.XLOOKUP(SMALL('Raw Data'!F35:H35, 2), B40:D40, B40:D40, 0)&gt;0, SMALL('Raw Data'!F35:H35, 2), 0), 0)</f>
        <v>0</v>
      </c>
      <c r="U40">
        <f>IF(ISNUMBER('Raw Data'!F35), IF(_xlfn.XLOOKUP(SMALL('Raw Data'!F35:H35, 3), B40:D40, B40:D40, 0)&gt;0, SMALL('Raw Data'!F35:H35, 3), 0), 0)</f>
        <v>0</v>
      </c>
      <c r="V40">
        <f>IF(AND('Raw Data'!F35&lt;'Raw Data'!H35,'Raw Data'!S35&gt;'Raw Data'!T35),'Raw Data'!F35,IF(AND('Raw Data'!H35&lt;'Raw Data'!F35,'Raw Data'!T35&gt;'Raw Data'!S35),'Raw Data'!H35,0))</f>
        <v>0</v>
      </c>
      <c r="W40">
        <f>IF(AND('Raw Data'!F35&gt;'Raw Data'!H35,'Raw Data'!S35&gt;'Raw Data'!T35),'Raw Data'!F35,IF(AND('Raw Data'!H35&gt;'Raw Data'!F35,'Raw Data'!T35&gt;'Raw Data'!S35),'Raw Data'!H35,0))</f>
        <v>0</v>
      </c>
      <c r="X40">
        <f>IF(AND('Raw Data'!G35&gt;4,'Raw Data'!S35&gt;'Raw Data'!T35, ISNUMBER('Raw Data'!S35)),'Raw Data'!M35,IF(AND('Raw Data'!G35&gt;4,'Raw Data'!S35='Raw Data'!T35, ISNUMBER('Raw Data'!S35)),0,IF(AND(ISNUMBER('Raw Data'!S35), 'Raw Data'!S35='Raw Data'!T35),'Raw Data'!G35,0)))</f>
        <v>0</v>
      </c>
      <c r="Y40">
        <f>IF(AND('Raw Data'!G35&gt;4,'Raw Data'!S35&lt;'Raw Data'!T35),'Raw Data'!O35,IF(AND('Raw Data'!G35&gt;4,'Raw Data'!S35='Raw Data'!T35),0,IF('Raw Data'!S35='Raw Data'!T35,'Raw Data'!G35,0)))</f>
        <v>0</v>
      </c>
      <c r="Z40">
        <f>IF(AND('Raw Data'!G35&lt;4, 'Raw Data'!S35='Raw Data'!T35), 'Raw Data'!G35,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Data'!U36</f>
        <v>0</v>
      </c>
      <c r="B41">
        <f>IF('Raw Data'!S36&gt;'Raw Data'!T36, 'Raw Data'!F36, 0)</f>
        <v>0</v>
      </c>
      <c r="C41">
        <f>IF(AND(ISNUMBER('Raw Data'!S36), 'Raw Data'!S36='Raw Data'!T36), 'Raw Data'!G36, 0)</f>
        <v>0</v>
      </c>
      <c r="D41">
        <f>IF('Raw Data'!S36&lt;'Raw Data'!T36, 'Raw Data'!H36, 0)</f>
        <v>0</v>
      </c>
      <c r="E41">
        <f>IF(SUM('Raw Data'!S36:T36)&gt;2, 'Raw Data'!I36, 0)</f>
        <v>0</v>
      </c>
      <c r="F41">
        <f>IF(AND(ISNUMBER('Raw Data'!S36),SUM('Raw Data'!S36:T36)&lt;3),'Raw Data'!I36,)</f>
        <v>0</v>
      </c>
      <c r="G41">
        <f>IF(AND('Raw Data'!S36&gt;0, 'Raw Data'!T36&gt;0), 'Raw Data'!K36, 0)</f>
        <v>0</v>
      </c>
      <c r="H41">
        <f>IF(AND(ISNUMBER('Raw Data'!S36), OR('Raw Data'!S36=0, 'Raw Data'!T36=0)), 'Raw Data'!L36, 0)</f>
        <v>0</v>
      </c>
      <c r="I41">
        <f>IF('Raw Data'!S36='Raw Data'!T36, 0, IF('Raw Data'!S36&gt;'Raw Data'!T36, 'Raw Data'!M36, 0))</f>
        <v>0</v>
      </c>
      <c r="J41">
        <f>IF('Raw Data'!S36='Raw Data'!T36, 0, IF('Raw Data'!S36&lt;'Raw Data'!T36, 'Raw Data'!O36, 0))</f>
        <v>0</v>
      </c>
      <c r="K41">
        <f>IF(AND(ISNUMBER('Raw Data'!S36), OR('Raw Data'!S36&gt;'Raw Data'!T36, 'Raw Data'!S36='Raw Data'!T36)), 'Raw Data'!P36, 0)</f>
        <v>0</v>
      </c>
      <c r="L41">
        <f>IF(AND(ISNUMBER('Raw Data'!S36), OR('Raw Data'!S36&lt;'Raw Data'!T36, 'Raw Data'!S36='Raw Data'!T36)), 'Raw Data'!Q36, 0)</f>
        <v>0</v>
      </c>
      <c r="M41">
        <f>IF(AND(ISNUMBER('Raw Data'!S36), OR('Raw Data'!S36&gt;'Raw Data'!T36, 'Raw Data'!S36&lt;'Raw Data'!T36)), 'Raw Data'!R36, 0)</f>
        <v>0</v>
      </c>
      <c r="N41">
        <f>IF(AND('Raw Data'!F36&lt;'Raw Data'!H36, 'Raw Data'!S36&gt;'Raw Data'!T36), 'Raw Data'!F36, 0)</f>
        <v>0</v>
      </c>
      <c r="O41" t="b">
        <f>'Raw Data'!F36&lt;'Raw Data'!H36</f>
        <v>0</v>
      </c>
      <c r="P41">
        <f>IF(AND('Raw Data'!F36&gt;'Raw Data'!H36, 'Raw Data'!S36&gt;'Raw Data'!T36), 'Raw Data'!F36, 0)</f>
        <v>0</v>
      </c>
      <c r="Q41">
        <f>IF(AND('Raw Data'!F36&gt;'Raw Data'!H36, 'Raw Data'!S36&lt;'Raw Data'!T36), 'Raw Data'!H36, 0)</f>
        <v>0</v>
      </c>
      <c r="R41">
        <f>IF(AND('Raw Data'!F36&lt;'Raw Data'!H36, 'Raw Data'!S36&lt;'Raw Data'!T36), 'Raw Data'!H36, 0)</f>
        <v>0</v>
      </c>
      <c r="S41">
        <f>IF(ISNUMBER('Raw Data'!F36), IF(_xlfn.XLOOKUP(SMALL('Raw Data'!F36:H36, 1), B41:D41, B41:D41, 0)&gt;0, SMALL('Raw Data'!F36:H36, 1), 0), 0)</f>
        <v>0</v>
      </c>
      <c r="T41">
        <f>IF(ISNUMBER('Raw Data'!F36), IF(_xlfn.XLOOKUP(SMALL('Raw Data'!F36:H36, 2), B41:D41, B41:D41, 0)&gt;0, SMALL('Raw Data'!F36:H36, 2), 0), 0)</f>
        <v>0</v>
      </c>
      <c r="U41">
        <f>IF(ISNUMBER('Raw Data'!F36), IF(_xlfn.XLOOKUP(SMALL('Raw Data'!F36:H36, 3), B41:D41, B41:D41, 0)&gt;0, SMALL('Raw Data'!F36:H36, 3), 0), 0)</f>
        <v>0</v>
      </c>
      <c r="V41">
        <f>IF(AND('Raw Data'!F36&lt;'Raw Data'!H36,'Raw Data'!S36&gt;'Raw Data'!T36),'Raw Data'!F36,IF(AND('Raw Data'!H36&lt;'Raw Data'!F36,'Raw Data'!T36&gt;'Raw Data'!S36),'Raw Data'!H36,0))</f>
        <v>0</v>
      </c>
      <c r="W41">
        <f>IF(AND('Raw Data'!F36&gt;'Raw Data'!H36,'Raw Data'!S36&gt;'Raw Data'!T36),'Raw Data'!F36,IF(AND('Raw Data'!H36&gt;'Raw Data'!F36,'Raw Data'!T36&gt;'Raw Data'!S36),'Raw Data'!H36,0))</f>
        <v>0</v>
      </c>
      <c r="X41">
        <f>IF(AND('Raw Data'!G36&gt;4,'Raw Data'!S36&gt;'Raw Data'!T36, ISNUMBER('Raw Data'!S36)),'Raw Data'!M36,IF(AND('Raw Data'!G36&gt;4,'Raw Data'!S36='Raw Data'!T36, ISNUMBER('Raw Data'!S36)),0,IF(AND(ISNUMBER('Raw Data'!S36), 'Raw Data'!S36='Raw Data'!T36),'Raw Data'!G36,0)))</f>
        <v>0</v>
      </c>
      <c r="Y41">
        <f>IF(AND('Raw Data'!G36&gt;4,'Raw Data'!S36&lt;'Raw Data'!T36),'Raw Data'!O36,IF(AND('Raw Data'!G36&gt;4,'Raw Data'!S36='Raw Data'!T36),0,IF('Raw Data'!S36='Raw Data'!T36,'Raw Data'!G36,0)))</f>
        <v>0</v>
      </c>
      <c r="Z41">
        <f>IF(AND('Raw Data'!G36&lt;4, 'Raw Data'!S36='Raw Data'!T36), 'Raw Data'!G36,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Data'!U37</f>
        <v>0</v>
      </c>
      <c r="B42">
        <f>IF('Raw Data'!S37&gt;'Raw Data'!T37, 'Raw Data'!F37, 0)</f>
        <v>0</v>
      </c>
      <c r="C42">
        <f>IF(AND(ISNUMBER('Raw Data'!S37), 'Raw Data'!S37='Raw Data'!T37), 'Raw Data'!G37, 0)</f>
        <v>0</v>
      </c>
      <c r="D42">
        <f>IF('Raw Data'!S37&lt;'Raw Data'!T37, 'Raw Data'!H37, 0)</f>
        <v>0</v>
      </c>
      <c r="E42">
        <f>IF(SUM('Raw Data'!S37:T37)&gt;2, 'Raw Data'!I37, 0)</f>
        <v>0</v>
      </c>
      <c r="F42">
        <f>IF(AND(ISNUMBER('Raw Data'!S37),SUM('Raw Data'!S37:T37)&lt;3),'Raw Data'!I37,)</f>
        <v>0</v>
      </c>
      <c r="G42">
        <f>IF(AND('Raw Data'!S37&gt;0, 'Raw Data'!T37&gt;0), 'Raw Data'!K37, 0)</f>
        <v>0</v>
      </c>
      <c r="H42">
        <f>IF(AND(ISNUMBER('Raw Data'!S37), OR('Raw Data'!S37=0, 'Raw Data'!T37=0)), 'Raw Data'!L37, 0)</f>
        <v>0</v>
      </c>
      <c r="I42">
        <f>IF('Raw Data'!S37='Raw Data'!T37, 0, IF('Raw Data'!S37&gt;'Raw Data'!T37, 'Raw Data'!M37, 0))</f>
        <v>0</v>
      </c>
      <c r="J42">
        <f>IF('Raw Data'!S37='Raw Data'!T37, 0, IF('Raw Data'!S37&lt;'Raw Data'!T37, 'Raw Data'!O37, 0))</f>
        <v>0</v>
      </c>
      <c r="K42">
        <f>IF(AND(ISNUMBER('Raw Data'!S37), OR('Raw Data'!S37&gt;'Raw Data'!T37, 'Raw Data'!S37='Raw Data'!T37)), 'Raw Data'!P37, 0)</f>
        <v>0</v>
      </c>
      <c r="L42">
        <f>IF(AND(ISNUMBER('Raw Data'!S37), OR('Raw Data'!S37&lt;'Raw Data'!T37, 'Raw Data'!S37='Raw Data'!T37)), 'Raw Data'!Q37, 0)</f>
        <v>0</v>
      </c>
      <c r="M42">
        <f>IF(AND(ISNUMBER('Raw Data'!S37), OR('Raw Data'!S37&gt;'Raw Data'!T37, 'Raw Data'!S37&lt;'Raw Data'!T37)), 'Raw Data'!R37, 0)</f>
        <v>0</v>
      </c>
      <c r="N42">
        <f>IF(AND('Raw Data'!F37&lt;'Raw Data'!H37, 'Raw Data'!S37&gt;'Raw Data'!T37), 'Raw Data'!F37, 0)</f>
        <v>0</v>
      </c>
      <c r="O42" t="b">
        <f>'Raw Data'!F37&lt;'Raw Data'!H37</f>
        <v>0</v>
      </c>
      <c r="P42">
        <f>IF(AND('Raw Data'!F37&gt;'Raw Data'!H37, 'Raw Data'!S37&gt;'Raw Data'!T37), 'Raw Data'!F37, 0)</f>
        <v>0</v>
      </c>
      <c r="Q42">
        <f>IF(AND('Raw Data'!F37&gt;'Raw Data'!H37, 'Raw Data'!S37&lt;'Raw Data'!T37), 'Raw Data'!H37, 0)</f>
        <v>0</v>
      </c>
      <c r="R42">
        <f>IF(AND('Raw Data'!F37&lt;'Raw Data'!H37, 'Raw Data'!S37&lt;'Raw Data'!T37), 'Raw Data'!H37, 0)</f>
        <v>0</v>
      </c>
      <c r="S42">
        <f>IF(ISNUMBER('Raw Data'!F37), IF(_xlfn.XLOOKUP(SMALL('Raw Data'!F37:H37, 1), B42:D42, B42:D42, 0)&gt;0, SMALL('Raw Data'!F37:H37, 1), 0), 0)</f>
        <v>0</v>
      </c>
      <c r="T42">
        <f>IF(ISNUMBER('Raw Data'!F37), IF(_xlfn.XLOOKUP(SMALL('Raw Data'!F37:H37, 2), B42:D42, B42:D42, 0)&gt;0, SMALL('Raw Data'!F37:H37, 2), 0), 0)</f>
        <v>0</v>
      </c>
      <c r="U42">
        <f>IF(ISNUMBER('Raw Data'!F37), IF(_xlfn.XLOOKUP(SMALL('Raw Data'!F37:H37, 3), B42:D42, B42:D42, 0)&gt;0, SMALL('Raw Data'!F37:H37, 3), 0), 0)</f>
        <v>0</v>
      </c>
      <c r="V42">
        <f>IF(AND('Raw Data'!F37&lt;'Raw Data'!H37,'Raw Data'!S37&gt;'Raw Data'!T37),'Raw Data'!F37,IF(AND('Raw Data'!H37&lt;'Raw Data'!F37,'Raw Data'!T37&gt;'Raw Data'!S37),'Raw Data'!H37,0))</f>
        <v>0</v>
      </c>
      <c r="W42">
        <f>IF(AND('Raw Data'!F37&gt;'Raw Data'!H37,'Raw Data'!S37&gt;'Raw Data'!T37),'Raw Data'!F37,IF(AND('Raw Data'!H37&gt;'Raw Data'!F37,'Raw Data'!T37&gt;'Raw Data'!S37),'Raw Data'!H37,0))</f>
        <v>0</v>
      </c>
      <c r="X42">
        <f>IF(AND('Raw Data'!G37&gt;4,'Raw Data'!S37&gt;'Raw Data'!T37, ISNUMBER('Raw Data'!S37)),'Raw Data'!M37,IF(AND('Raw Data'!G37&gt;4,'Raw Data'!S37='Raw Data'!T37, ISNUMBER('Raw Data'!S37)),0,IF(AND(ISNUMBER('Raw Data'!S37), 'Raw Data'!S37='Raw Data'!T37),'Raw Data'!G37,0)))</f>
        <v>0</v>
      </c>
      <c r="Y42">
        <f>IF(AND('Raw Data'!G37&gt;4,'Raw Data'!S37&lt;'Raw Data'!T37),'Raw Data'!O37,IF(AND('Raw Data'!G37&gt;4,'Raw Data'!S37='Raw Data'!T37),0,IF('Raw Data'!S37='Raw Data'!T37,'Raw Data'!G37,0)))</f>
        <v>0</v>
      </c>
      <c r="Z42">
        <f>IF(AND('Raw Data'!G37&lt;4, 'Raw Data'!S37='Raw Data'!T37), 'Raw Data'!G37,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Data'!U38</f>
        <v>0</v>
      </c>
      <c r="B43">
        <f>IF('Raw Data'!S38&gt;'Raw Data'!T38, 'Raw Data'!F38, 0)</f>
        <v>0</v>
      </c>
      <c r="C43">
        <f>IF(AND(ISNUMBER('Raw Data'!S38), 'Raw Data'!S38='Raw Data'!T38), 'Raw Data'!G38, 0)</f>
        <v>0</v>
      </c>
      <c r="D43">
        <f>IF('Raw Data'!S38&lt;'Raw Data'!T38, 'Raw Data'!H38, 0)</f>
        <v>0</v>
      </c>
      <c r="E43">
        <f>IF(SUM('Raw Data'!S38:T38)&gt;2, 'Raw Data'!I38, 0)</f>
        <v>0</v>
      </c>
      <c r="F43">
        <f>IF(AND(ISNUMBER('Raw Data'!S38),SUM('Raw Data'!S38:T38)&lt;3),'Raw Data'!I38,)</f>
        <v>0</v>
      </c>
      <c r="G43">
        <f>IF(AND('Raw Data'!S38&gt;0, 'Raw Data'!T38&gt;0), 'Raw Data'!K38, 0)</f>
        <v>0</v>
      </c>
      <c r="H43">
        <f>IF(AND(ISNUMBER('Raw Data'!S38), OR('Raw Data'!S38=0, 'Raw Data'!T38=0)), 'Raw Data'!L38, 0)</f>
        <v>0</v>
      </c>
      <c r="I43">
        <f>IF('Raw Data'!S38='Raw Data'!T38, 0, IF('Raw Data'!S38&gt;'Raw Data'!T38, 'Raw Data'!M38, 0))</f>
        <v>0</v>
      </c>
      <c r="J43">
        <f>IF('Raw Data'!S38='Raw Data'!T38, 0, IF('Raw Data'!S38&lt;'Raw Data'!T38, 'Raw Data'!O38, 0))</f>
        <v>0</v>
      </c>
      <c r="K43">
        <f>IF(AND(ISNUMBER('Raw Data'!S38), OR('Raw Data'!S38&gt;'Raw Data'!T38, 'Raw Data'!S38='Raw Data'!T38)), 'Raw Data'!P38, 0)</f>
        <v>0</v>
      </c>
      <c r="L43">
        <f>IF(AND(ISNUMBER('Raw Data'!S38), OR('Raw Data'!S38&lt;'Raw Data'!T38, 'Raw Data'!S38='Raw Data'!T38)), 'Raw Data'!Q38, 0)</f>
        <v>0</v>
      </c>
      <c r="M43">
        <f>IF(AND(ISNUMBER('Raw Data'!S38), OR('Raw Data'!S38&gt;'Raw Data'!T38, 'Raw Data'!S38&lt;'Raw Data'!T38)), 'Raw Data'!R38, 0)</f>
        <v>0</v>
      </c>
      <c r="N43">
        <f>IF(AND('Raw Data'!F38&lt;'Raw Data'!H38, 'Raw Data'!S38&gt;'Raw Data'!T38), 'Raw Data'!F38, 0)</f>
        <v>0</v>
      </c>
      <c r="O43" t="b">
        <f>'Raw Data'!F38&lt;'Raw Data'!H38</f>
        <v>0</v>
      </c>
      <c r="P43">
        <f>IF(AND('Raw Data'!F38&gt;'Raw Data'!H38, 'Raw Data'!S38&gt;'Raw Data'!T38), 'Raw Data'!F38, 0)</f>
        <v>0</v>
      </c>
      <c r="Q43">
        <f>IF(AND('Raw Data'!F38&gt;'Raw Data'!H38, 'Raw Data'!S38&lt;'Raw Data'!T38), 'Raw Data'!H38, 0)</f>
        <v>0</v>
      </c>
      <c r="R43">
        <f>IF(AND('Raw Data'!F38&lt;'Raw Data'!H38, 'Raw Data'!S38&lt;'Raw Data'!T38), 'Raw Data'!H38, 0)</f>
        <v>0</v>
      </c>
      <c r="S43">
        <f>IF(ISNUMBER('Raw Data'!F38), IF(_xlfn.XLOOKUP(SMALL('Raw Data'!F38:H38, 1), B43:D43, B43:D43, 0)&gt;0, SMALL('Raw Data'!F38:H38, 1), 0), 0)</f>
        <v>0</v>
      </c>
      <c r="T43">
        <f>IF(ISNUMBER('Raw Data'!F38), IF(_xlfn.XLOOKUP(SMALL('Raw Data'!F38:H38, 2), B43:D43, B43:D43, 0)&gt;0, SMALL('Raw Data'!F38:H38, 2), 0), 0)</f>
        <v>0</v>
      </c>
      <c r="U43">
        <f>IF(ISNUMBER('Raw Data'!F38), IF(_xlfn.XLOOKUP(SMALL('Raw Data'!F38:H38, 3), B43:D43, B43:D43, 0)&gt;0, SMALL('Raw Data'!F38:H38, 3), 0), 0)</f>
        <v>0</v>
      </c>
      <c r="V43">
        <f>IF(AND('Raw Data'!F38&lt;'Raw Data'!H38,'Raw Data'!S38&gt;'Raw Data'!T38),'Raw Data'!F38,IF(AND('Raw Data'!H38&lt;'Raw Data'!F38,'Raw Data'!T38&gt;'Raw Data'!S38),'Raw Data'!H38,0))</f>
        <v>0</v>
      </c>
      <c r="W43">
        <f>IF(AND('Raw Data'!F38&gt;'Raw Data'!H38,'Raw Data'!S38&gt;'Raw Data'!T38),'Raw Data'!F38,IF(AND('Raw Data'!H38&gt;'Raw Data'!F38,'Raw Data'!T38&gt;'Raw Data'!S38),'Raw Data'!H38,0))</f>
        <v>0</v>
      </c>
      <c r="X43">
        <f>IF(AND('Raw Data'!G38&gt;4,'Raw Data'!S38&gt;'Raw Data'!T38, ISNUMBER('Raw Data'!S38)),'Raw Data'!M38,IF(AND('Raw Data'!G38&gt;4,'Raw Data'!S38='Raw Data'!T38, ISNUMBER('Raw Data'!S38)),0,IF(AND(ISNUMBER('Raw Data'!S38), 'Raw Data'!S38='Raw Data'!T38),'Raw Data'!G38,0)))</f>
        <v>0</v>
      </c>
      <c r="Y43">
        <f>IF(AND('Raw Data'!G38&gt;4,'Raw Data'!S38&lt;'Raw Data'!T38),'Raw Data'!O38,IF(AND('Raw Data'!G38&gt;4,'Raw Data'!S38='Raw Data'!T38),0,IF('Raw Data'!S38='Raw Data'!T38,'Raw Data'!G38,0)))</f>
        <v>0</v>
      </c>
      <c r="Z43">
        <f>IF(AND('Raw Data'!G38&lt;4, 'Raw Data'!S38='Raw Data'!T38), 'Raw Data'!G38,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Data'!U39</f>
        <v>0</v>
      </c>
      <c r="B44">
        <f>IF('Raw Data'!S39&gt;'Raw Data'!T39, 'Raw Data'!F39, 0)</f>
        <v>0</v>
      </c>
      <c r="C44">
        <f>IF(AND(ISNUMBER('Raw Data'!S39), 'Raw Data'!S39='Raw Data'!T39), 'Raw Data'!G39, 0)</f>
        <v>0</v>
      </c>
      <c r="D44">
        <f>IF('Raw Data'!S39&lt;'Raw Data'!T39, 'Raw Data'!H39, 0)</f>
        <v>0</v>
      </c>
      <c r="E44">
        <f>IF(SUM('Raw Data'!S39:T39)&gt;2, 'Raw Data'!I39, 0)</f>
        <v>0</v>
      </c>
      <c r="F44">
        <f>IF(AND(ISNUMBER('Raw Data'!S39),SUM('Raw Data'!S39:T39)&lt;3),'Raw Data'!I39,)</f>
        <v>0</v>
      </c>
      <c r="G44">
        <f>IF(AND('Raw Data'!S39&gt;0, 'Raw Data'!T39&gt;0), 'Raw Data'!K39, 0)</f>
        <v>0</v>
      </c>
      <c r="H44">
        <f>IF(AND(ISNUMBER('Raw Data'!S39), OR('Raw Data'!S39=0, 'Raw Data'!T39=0)), 'Raw Data'!L39, 0)</f>
        <v>0</v>
      </c>
      <c r="I44">
        <f>IF('Raw Data'!S39='Raw Data'!T39, 0, IF('Raw Data'!S39&gt;'Raw Data'!T39, 'Raw Data'!M39, 0))</f>
        <v>0</v>
      </c>
      <c r="J44">
        <f>IF('Raw Data'!S39='Raw Data'!T39, 0, IF('Raw Data'!S39&lt;'Raw Data'!T39, 'Raw Data'!O39, 0))</f>
        <v>0</v>
      </c>
      <c r="K44">
        <f>IF(AND(ISNUMBER('Raw Data'!S39), OR('Raw Data'!S39&gt;'Raw Data'!T39, 'Raw Data'!S39='Raw Data'!T39)), 'Raw Data'!P39, 0)</f>
        <v>0</v>
      </c>
      <c r="L44">
        <f>IF(AND(ISNUMBER('Raw Data'!S39), OR('Raw Data'!S39&lt;'Raw Data'!T39, 'Raw Data'!S39='Raw Data'!T39)), 'Raw Data'!Q39, 0)</f>
        <v>0</v>
      </c>
      <c r="M44">
        <f>IF(AND(ISNUMBER('Raw Data'!S39), OR('Raw Data'!S39&gt;'Raw Data'!T39, 'Raw Data'!S39&lt;'Raw Data'!T39)), 'Raw Data'!R39, 0)</f>
        <v>0</v>
      </c>
      <c r="N44">
        <f>IF(AND('Raw Data'!F39&lt;'Raw Data'!H39, 'Raw Data'!S39&gt;'Raw Data'!T39), 'Raw Data'!F39, 0)</f>
        <v>0</v>
      </c>
      <c r="O44" t="b">
        <f>'Raw Data'!F39&lt;'Raw Data'!H39</f>
        <v>0</v>
      </c>
      <c r="P44">
        <f>IF(AND('Raw Data'!F39&gt;'Raw Data'!H39, 'Raw Data'!S39&gt;'Raw Data'!T39), 'Raw Data'!F39, 0)</f>
        <v>0</v>
      </c>
      <c r="Q44">
        <f>IF(AND('Raw Data'!F39&gt;'Raw Data'!H39, 'Raw Data'!S39&lt;'Raw Data'!T39), 'Raw Data'!H39, 0)</f>
        <v>0</v>
      </c>
      <c r="R44">
        <f>IF(AND('Raw Data'!F39&lt;'Raw Data'!H39, 'Raw Data'!S39&lt;'Raw Data'!T39), 'Raw Data'!H39, 0)</f>
        <v>0</v>
      </c>
      <c r="S44">
        <f>IF(ISNUMBER('Raw Data'!F39), IF(_xlfn.XLOOKUP(SMALL('Raw Data'!F39:H39, 1), B44:D44, B44:D44, 0)&gt;0, SMALL('Raw Data'!F39:H39, 1), 0), 0)</f>
        <v>0</v>
      </c>
      <c r="T44">
        <f>IF(ISNUMBER('Raw Data'!F39), IF(_xlfn.XLOOKUP(SMALL('Raw Data'!F39:H39, 2), B44:D44, B44:D44, 0)&gt;0, SMALL('Raw Data'!F39:H39, 2), 0), 0)</f>
        <v>0</v>
      </c>
      <c r="U44">
        <f>IF(ISNUMBER('Raw Data'!F39), IF(_xlfn.XLOOKUP(SMALL('Raw Data'!F39:H39, 3), B44:D44, B44:D44, 0)&gt;0, SMALL('Raw Data'!F39:H39, 3), 0), 0)</f>
        <v>0</v>
      </c>
      <c r="V44">
        <f>IF(AND('Raw Data'!F39&lt;'Raw Data'!H39,'Raw Data'!S39&gt;'Raw Data'!T39),'Raw Data'!F39,IF(AND('Raw Data'!H39&lt;'Raw Data'!F39,'Raw Data'!T39&gt;'Raw Data'!S39),'Raw Data'!H39,0))</f>
        <v>0</v>
      </c>
      <c r="W44">
        <f>IF(AND('Raw Data'!F39&gt;'Raw Data'!H39,'Raw Data'!S39&gt;'Raw Data'!T39),'Raw Data'!F39,IF(AND('Raw Data'!H39&gt;'Raw Data'!F39,'Raw Data'!T39&gt;'Raw Data'!S39),'Raw Data'!H39,0))</f>
        <v>0</v>
      </c>
      <c r="X44">
        <f>IF(AND('Raw Data'!G39&gt;4,'Raw Data'!S39&gt;'Raw Data'!T39, ISNUMBER('Raw Data'!S39)),'Raw Data'!M39,IF(AND('Raw Data'!G39&gt;4,'Raw Data'!S39='Raw Data'!T39, ISNUMBER('Raw Data'!S39)),0,IF(AND(ISNUMBER('Raw Data'!S39), 'Raw Data'!S39='Raw Data'!T39),'Raw Data'!G39,0)))</f>
        <v>0</v>
      </c>
      <c r="Y44">
        <f>IF(AND('Raw Data'!G39&gt;4,'Raw Data'!S39&lt;'Raw Data'!T39),'Raw Data'!O39,IF(AND('Raw Data'!G39&gt;4,'Raw Data'!S39='Raw Data'!T39),0,IF('Raw Data'!S39='Raw Data'!T39,'Raw Data'!G39,0)))</f>
        <v>0</v>
      </c>
      <c r="Z44">
        <f>IF(AND('Raw Data'!G39&lt;4, 'Raw Data'!S39='Raw Data'!T39), 'Raw Data'!G39,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Data'!U40</f>
        <v>0</v>
      </c>
      <c r="B45">
        <f>IF('Raw Data'!S40&gt;'Raw Data'!T40, 'Raw Data'!F40, 0)</f>
        <v>0</v>
      </c>
      <c r="C45">
        <f>IF(AND(ISNUMBER('Raw Data'!S40), 'Raw Data'!S40='Raw Data'!T40), 'Raw Data'!G40, 0)</f>
        <v>0</v>
      </c>
      <c r="D45">
        <f>IF('Raw Data'!S40&lt;'Raw Data'!T40, 'Raw Data'!H40, 0)</f>
        <v>0</v>
      </c>
      <c r="E45">
        <f>IF(SUM('Raw Data'!S40:T40)&gt;2, 'Raw Data'!I40, 0)</f>
        <v>0</v>
      </c>
      <c r="F45">
        <f>IF(AND(ISNUMBER('Raw Data'!S40),SUM('Raw Data'!S40:T40)&lt;3),'Raw Data'!I40,)</f>
        <v>0</v>
      </c>
      <c r="G45">
        <f>IF(AND('Raw Data'!S40&gt;0, 'Raw Data'!T40&gt;0), 'Raw Data'!K40, 0)</f>
        <v>0</v>
      </c>
      <c r="H45">
        <f>IF(AND(ISNUMBER('Raw Data'!S40), OR('Raw Data'!S40=0, 'Raw Data'!T40=0)), 'Raw Data'!L40, 0)</f>
        <v>0</v>
      </c>
      <c r="I45">
        <f>IF('Raw Data'!S40='Raw Data'!T40, 0, IF('Raw Data'!S40&gt;'Raw Data'!T40, 'Raw Data'!M40, 0))</f>
        <v>0</v>
      </c>
      <c r="J45">
        <f>IF('Raw Data'!S40='Raw Data'!T40, 0, IF('Raw Data'!S40&lt;'Raw Data'!T40, 'Raw Data'!O40, 0))</f>
        <v>0</v>
      </c>
      <c r="K45">
        <f>IF(AND(ISNUMBER('Raw Data'!S40), OR('Raw Data'!S40&gt;'Raw Data'!T40, 'Raw Data'!S40='Raw Data'!T40)), 'Raw Data'!P40, 0)</f>
        <v>0</v>
      </c>
      <c r="L45">
        <f>IF(AND(ISNUMBER('Raw Data'!S40), OR('Raw Data'!S40&lt;'Raw Data'!T40, 'Raw Data'!S40='Raw Data'!T40)), 'Raw Data'!Q40, 0)</f>
        <v>0</v>
      </c>
      <c r="M45">
        <f>IF(AND(ISNUMBER('Raw Data'!S40), OR('Raw Data'!S40&gt;'Raw Data'!T40, 'Raw Data'!S40&lt;'Raw Data'!T40)), 'Raw Data'!R40, 0)</f>
        <v>0</v>
      </c>
      <c r="N45">
        <f>IF(AND('Raw Data'!F40&lt;'Raw Data'!H40, 'Raw Data'!S40&gt;'Raw Data'!T40), 'Raw Data'!F40, 0)</f>
        <v>0</v>
      </c>
      <c r="O45" t="b">
        <f>'Raw Data'!F40&lt;'Raw Data'!H40</f>
        <v>0</v>
      </c>
      <c r="P45">
        <f>IF(AND('Raw Data'!F40&gt;'Raw Data'!H40, 'Raw Data'!S40&gt;'Raw Data'!T40), 'Raw Data'!F40, 0)</f>
        <v>0</v>
      </c>
      <c r="Q45">
        <f>IF(AND('Raw Data'!F40&gt;'Raw Data'!H40, 'Raw Data'!S40&lt;'Raw Data'!T40), 'Raw Data'!H40, 0)</f>
        <v>0</v>
      </c>
      <c r="R45">
        <f>IF(AND('Raw Data'!F40&lt;'Raw Data'!H40, 'Raw Data'!S40&lt;'Raw Data'!T40), 'Raw Data'!H40, 0)</f>
        <v>0</v>
      </c>
      <c r="S45">
        <f>IF(ISNUMBER('Raw Data'!F40), IF(_xlfn.XLOOKUP(SMALL('Raw Data'!F40:H40, 1), B45:D45, B45:D45, 0)&gt;0, SMALL('Raw Data'!F40:H40, 1), 0), 0)</f>
        <v>0</v>
      </c>
      <c r="T45">
        <f>IF(ISNUMBER('Raw Data'!F40), IF(_xlfn.XLOOKUP(SMALL('Raw Data'!F40:H40, 2), B45:D45, B45:D45, 0)&gt;0, SMALL('Raw Data'!F40:H40, 2), 0), 0)</f>
        <v>0</v>
      </c>
      <c r="U45">
        <f>IF(ISNUMBER('Raw Data'!F40), IF(_xlfn.XLOOKUP(SMALL('Raw Data'!F40:H40, 3), B45:D45, B45:D45, 0)&gt;0, SMALL('Raw Data'!F40:H40, 3), 0), 0)</f>
        <v>0</v>
      </c>
      <c r="V45">
        <f>IF(AND('Raw Data'!F40&lt;'Raw Data'!H40,'Raw Data'!S40&gt;'Raw Data'!T40),'Raw Data'!F40,IF(AND('Raw Data'!H40&lt;'Raw Data'!F40,'Raw Data'!T40&gt;'Raw Data'!S40),'Raw Data'!H40,0))</f>
        <v>0</v>
      </c>
      <c r="W45">
        <f>IF(AND('Raw Data'!F40&gt;'Raw Data'!H40,'Raw Data'!S40&gt;'Raw Data'!T40),'Raw Data'!F40,IF(AND('Raw Data'!H40&gt;'Raw Data'!F40,'Raw Data'!T40&gt;'Raw Data'!S40),'Raw Data'!H40,0))</f>
        <v>0</v>
      </c>
      <c r="X45">
        <f>IF(AND('Raw Data'!G40&gt;4,'Raw Data'!S40&gt;'Raw Data'!T40, ISNUMBER('Raw Data'!S40)),'Raw Data'!M40,IF(AND('Raw Data'!G40&gt;4,'Raw Data'!S40='Raw Data'!T40, ISNUMBER('Raw Data'!S40)),0,IF(AND(ISNUMBER('Raw Data'!S40), 'Raw Data'!S40='Raw Data'!T40),'Raw Data'!G40,0)))</f>
        <v>0</v>
      </c>
      <c r="Y45">
        <f>IF(AND('Raw Data'!G40&gt;4,'Raw Data'!S40&lt;'Raw Data'!T40),'Raw Data'!O40,IF(AND('Raw Data'!G40&gt;4,'Raw Data'!S40='Raw Data'!T40),0,IF('Raw Data'!S40='Raw Data'!T40,'Raw Data'!G40,0)))</f>
        <v>0</v>
      </c>
      <c r="Z45">
        <f>IF(AND('Raw Data'!G40&lt;4, 'Raw Data'!S40='Raw Data'!T40), 'Raw Data'!G40,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Data'!U41</f>
        <v>0</v>
      </c>
      <c r="B46">
        <f>IF('Raw Data'!S41&gt;'Raw Data'!T41, 'Raw Data'!F41, 0)</f>
        <v>0</v>
      </c>
      <c r="C46">
        <f>IF(AND(ISNUMBER('Raw Data'!S41), 'Raw Data'!S41='Raw Data'!T41), 'Raw Data'!G41, 0)</f>
        <v>0</v>
      </c>
      <c r="D46">
        <f>IF('Raw Data'!S41&lt;'Raw Data'!T41, 'Raw Data'!H41, 0)</f>
        <v>0</v>
      </c>
      <c r="E46">
        <f>IF(SUM('Raw Data'!S41:T41)&gt;2, 'Raw Data'!I41, 0)</f>
        <v>0</v>
      </c>
      <c r="F46">
        <f>IF(AND(ISNUMBER('Raw Data'!S41),SUM('Raw Data'!S41:T41)&lt;3),'Raw Data'!I41,)</f>
        <v>0</v>
      </c>
      <c r="G46">
        <f>IF(AND('Raw Data'!S41&gt;0, 'Raw Data'!T41&gt;0), 'Raw Data'!K41, 0)</f>
        <v>0</v>
      </c>
      <c r="H46">
        <f>IF(AND(ISNUMBER('Raw Data'!S41), OR('Raw Data'!S41=0, 'Raw Data'!T41=0)), 'Raw Data'!L41, 0)</f>
        <v>0</v>
      </c>
      <c r="I46">
        <f>IF('Raw Data'!S41='Raw Data'!T41, 0, IF('Raw Data'!S41&gt;'Raw Data'!T41, 'Raw Data'!M41, 0))</f>
        <v>0</v>
      </c>
      <c r="J46">
        <f>IF('Raw Data'!S41='Raw Data'!T41, 0, IF('Raw Data'!S41&lt;'Raw Data'!T41, 'Raw Data'!O41, 0))</f>
        <v>0</v>
      </c>
      <c r="K46">
        <f>IF(AND(ISNUMBER('Raw Data'!S41), OR('Raw Data'!S41&gt;'Raw Data'!T41, 'Raw Data'!S41='Raw Data'!T41)), 'Raw Data'!P41, 0)</f>
        <v>0</v>
      </c>
      <c r="L46">
        <f>IF(AND(ISNUMBER('Raw Data'!S41), OR('Raw Data'!S41&lt;'Raw Data'!T41, 'Raw Data'!S41='Raw Data'!T41)), 'Raw Data'!Q41, 0)</f>
        <v>0</v>
      </c>
      <c r="M46">
        <f>IF(AND(ISNUMBER('Raw Data'!S41), OR('Raw Data'!S41&gt;'Raw Data'!T41, 'Raw Data'!S41&lt;'Raw Data'!T41)), 'Raw Data'!R41, 0)</f>
        <v>0</v>
      </c>
      <c r="N46">
        <f>IF(AND('Raw Data'!F41&lt;'Raw Data'!H41, 'Raw Data'!S41&gt;'Raw Data'!T41), 'Raw Data'!F41, 0)</f>
        <v>0</v>
      </c>
      <c r="O46" t="b">
        <f>'Raw Data'!F41&lt;'Raw Data'!H41</f>
        <v>0</v>
      </c>
      <c r="P46">
        <f>IF(AND('Raw Data'!F41&gt;'Raw Data'!H41, 'Raw Data'!S41&gt;'Raw Data'!T41), 'Raw Data'!F41, 0)</f>
        <v>0</v>
      </c>
      <c r="Q46">
        <f>IF(AND('Raw Data'!F41&gt;'Raw Data'!H41, 'Raw Data'!S41&lt;'Raw Data'!T41), 'Raw Data'!H41, 0)</f>
        <v>0</v>
      </c>
      <c r="R46">
        <f>IF(AND('Raw Data'!F41&lt;'Raw Data'!H41, 'Raw Data'!S41&lt;'Raw Data'!T41), 'Raw Data'!H41, 0)</f>
        <v>0</v>
      </c>
      <c r="S46">
        <f>IF(ISNUMBER('Raw Data'!F41), IF(_xlfn.XLOOKUP(SMALL('Raw Data'!F41:H41, 1), B46:D46, B46:D46, 0)&gt;0, SMALL('Raw Data'!F41:H41, 1), 0), 0)</f>
        <v>0</v>
      </c>
      <c r="T46">
        <f>IF(ISNUMBER('Raw Data'!F41), IF(_xlfn.XLOOKUP(SMALL('Raw Data'!F41:H41, 2), B46:D46, B46:D46, 0)&gt;0, SMALL('Raw Data'!F41:H41, 2), 0), 0)</f>
        <v>0</v>
      </c>
      <c r="U46">
        <f>IF(ISNUMBER('Raw Data'!F41), IF(_xlfn.XLOOKUP(SMALL('Raw Data'!F41:H41, 3), B46:D46, B46:D46, 0)&gt;0, SMALL('Raw Data'!F41:H41, 3), 0), 0)</f>
        <v>0</v>
      </c>
      <c r="V46">
        <f>IF(AND('Raw Data'!F41&lt;'Raw Data'!H41,'Raw Data'!S41&gt;'Raw Data'!T41),'Raw Data'!F41,IF(AND('Raw Data'!H41&lt;'Raw Data'!F41,'Raw Data'!T41&gt;'Raw Data'!S41),'Raw Data'!H41,0))</f>
        <v>0</v>
      </c>
      <c r="W46">
        <f>IF(AND('Raw Data'!F41&gt;'Raw Data'!H41,'Raw Data'!S41&gt;'Raw Data'!T41),'Raw Data'!F41,IF(AND('Raw Data'!H41&gt;'Raw Data'!F41,'Raw Data'!T41&gt;'Raw Data'!S41),'Raw Data'!H41,0))</f>
        <v>0</v>
      </c>
      <c r="X46">
        <f>IF(AND('Raw Data'!G41&gt;4,'Raw Data'!S41&gt;'Raw Data'!T41, ISNUMBER('Raw Data'!S41)),'Raw Data'!M41,IF(AND('Raw Data'!G41&gt;4,'Raw Data'!S41='Raw Data'!T41, ISNUMBER('Raw Data'!S41)),0,IF(AND(ISNUMBER('Raw Data'!S41), 'Raw Data'!S41='Raw Data'!T41),'Raw Data'!G41,0)))</f>
        <v>0</v>
      </c>
      <c r="Y46">
        <f>IF(AND('Raw Data'!G41&gt;4,'Raw Data'!S41&lt;'Raw Data'!T41),'Raw Data'!O41,IF(AND('Raw Data'!G41&gt;4,'Raw Data'!S41='Raw Data'!T41),0,IF('Raw Data'!S41='Raw Data'!T41,'Raw Data'!G41,0)))</f>
        <v>0</v>
      </c>
      <c r="Z46">
        <f>IF(AND('Raw Data'!G41&lt;4, 'Raw Data'!S41='Raw Data'!T41), 'Raw Data'!G41,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Data'!U42</f>
        <v>0</v>
      </c>
      <c r="B47">
        <f>IF('Raw Data'!S42&gt;'Raw Data'!T42, 'Raw Data'!F42, 0)</f>
        <v>0</v>
      </c>
      <c r="C47">
        <f>IF(AND(ISNUMBER('Raw Data'!S42), 'Raw Data'!S42='Raw Data'!T42), 'Raw Data'!G42, 0)</f>
        <v>0</v>
      </c>
      <c r="D47">
        <f>IF('Raw Data'!S42&lt;'Raw Data'!T42, 'Raw Data'!H42, 0)</f>
        <v>0</v>
      </c>
      <c r="E47">
        <f>IF(SUM('Raw Data'!S42:T42)&gt;2, 'Raw Data'!I42, 0)</f>
        <v>0</v>
      </c>
      <c r="F47">
        <f>IF(AND(ISNUMBER('Raw Data'!S42),SUM('Raw Data'!S42:T42)&lt;3),'Raw Data'!I42,)</f>
        <v>0</v>
      </c>
      <c r="G47">
        <f>IF(AND('Raw Data'!S42&gt;0, 'Raw Data'!T42&gt;0), 'Raw Data'!K42, 0)</f>
        <v>0</v>
      </c>
      <c r="H47">
        <f>IF(AND(ISNUMBER('Raw Data'!S42), OR('Raw Data'!S42=0, 'Raw Data'!T42=0)), 'Raw Data'!L42, 0)</f>
        <v>0</v>
      </c>
      <c r="I47">
        <f>IF('Raw Data'!S42='Raw Data'!T42, 0, IF('Raw Data'!S42&gt;'Raw Data'!T42, 'Raw Data'!M42, 0))</f>
        <v>0</v>
      </c>
      <c r="J47">
        <f>IF('Raw Data'!S42='Raw Data'!T42, 0, IF('Raw Data'!S42&lt;'Raw Data'!T42, 'Raw Data'!O42, 0))</f>
        <v>0</v>
      </c>
      <c r="K47">
        <f>IF(AND(ISNUMBER('Raw Data'!S42), OR('Raw Data'!S42&gt;'Raw Data'!T42, 'Raw Data'!S42='Raw Data'!T42)), 'Raw Data'!P42, 0)</f>
        <v>0</v>
      </c>
      <c r="L47">
        <f>IF(AND(ISNUMBER('Raw Data'!S42), OR('Raw Data'!S42&lt;'Raw Data'!T42, 'Raw Data'!S42='Raw Data'!T42)), 'Raw Data'!Q42, 0)</f>
        <v>0</v>
      </c>
      <c r="M47">
        <f>IF(AND(ISNUMBER('Raw Data'!S42), OR('Raw Data'!S42&gt;'Raw Data'!T42, 'Raw Data'!S42&lt;'Raw Data'!T42)), 'Raw Data'!R42, 0)</f>
        <v>0</v>
      </c>
      <c r="N47">
        <f>IF(AND('Raw Data'!F42&lt;'Raw Data'!H42, 'Raw Data'!S42&gt;'Raw Data'!T42), 'Raw Data'!F42, 0)</f>
        <v>0</v>
      </c>
      <c r="O47" t="b">
        <f>'Raw Data'!F42&lt;'Raw Data'!H42</f>
        <v>0</v>
      </c>
      <c r="P47">
        <f>IF(AND('Raw Data'!F42&gt;'Raw Data'!H42, 'Raw Data'!S42&gt;'Raw Data'!T42), 'Raw Data'!F42, 0)</f>
        <v>0</v>
      </c>
      <c r="Q47">
        <f>IF(AND('Raw Data'!F42&gt;'Raw Data'!H42, 'Raw Data'!S42&lt;'Raw Data'!T42), 'Raw Data'!H42, 0)</f>
        <v>0</v>
      </c>
      <c r="R47">
        <f>IF(AND('Raw Data'!F42&lt;'Raw Data'!H42, 'Raw Data'!S42&lt;'Raw Data'!T42), 'Raw Data'!H42, 0)</f>
        <v>0</v>
      </c>
      <c r="S47">
        <f>IF(ISNUMBER('Raw Data'!F42), IF(_xlfn.XLOOKUP(SMALL('Raw Data'!F42:H42, 1), B47:D47, B47:D47, 0)&gt;0, SMALL('Raw Data'!F42:H42, 1), 0), 0)</f>
        <v>0</v>
      </c>
      <c r="T47">
        <f>IF(ISNUMBER('Raw Data'!F42), IF(_xlfn.XLOOKUP(SMALL('Raw Data'!F42:H42, 2), B47:D47, B47:D47, 0)&gt;0, SMALL('Raw Data'!F42:H42, 2), 0), 0)</f>
        <v>0</v>
      </c>
      <c r="U47">
        <f>IF(ISNUMBER('Raw Data'!F42), IF(_xlfn.XLOOKUP(SMALL('Raw Data'!F42:H42, 3), B47:D47, B47:D47, 0)&gt;0, SMALL('Raw Data'!F42:H42, 3), 0), 0)</f>
        <v>0</v>
      </c>
      <c r="V47">
        <f>IF(AND('Raw Data'!F42&lt;'Raw Data'!H42,'Raw Data'!S42&gt;'Raw Data'!T42),'Raw Data'!F42,IF(AND('Raw Data'!H42&lt;'Raw Data'!F42,'Raw Data'!T42&gt;'Raw Data'!S42),'Raw Data'!H42,0))</f>
        <v>0</v>
      </c>
      <c r="W47">
        <f>IF(AND('Raw Data'!F42&gt;'Raw Data'!H42,'Raw Data'!S42&gt;'Raw Data'!T42),'Raw Data'!F42,IF(AND('Raw Data'!H42&gt;'Raw Data'!F42,'Raw Data'!T42&gt;'Raw Data'!S42),'Raw Data'!H42,0))</f>
        <v>0</v>
      </c>
      <c r="X47">
        <f>IF(AND('Raw Data'!G42&gt;4,'Raw Data'!S42&gt;'Raw Data'!T42, ISNUMBER('Raw Data'!S42)),'Raw Data'!M42,IF(AND('Raw Data'!G42&gt;4,'Raw Data'!S42='Raw Data'!T42, ISNUMBER('Raw Data'!S42)),0,IF(AND(ISNUMBER('Raw Data'!S42), 'Raw Data'!S42='Raw Data'!T42),'Raw Data'!G42,0)))</f>
        <v>0</v>
      </c>
      <c r="Y47">
        <f>IF(AND('Raw Data'!G42&gt;4,'Raw Data'!S42&lt;'Raw Data'!T42),'Raw Data'!O42,IF(AND('Raw Data'!G42&gt;4,'Raw Data'!S42='Raw Data'!T42),0,IF('Raw Data'!S42='Raw Data'!T42,'Raw Data'!G42,0)))</f>
        <v>0</v>
      </c>
      <c r="Z47">
        <f>IF(AND('Raw Data'!G42&lt;4, 'Raw Data'!S42='Raw Data'!T42), 'Raw Data'!G42,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Data'!U43</f>
        <v>0</v>
      </c>
      <c r="B48">
        <f>IF('Raw Data'!S43&gt;'Raw Data'!T43, 'Raw Data'!F43, 0)</f>
        <v>0</v>
      </c>
      <c r="C48">
        <f>IF(AND(ISNUMBER('Raw Data'!S43), 'Raw Data'!S43='Raw Data'!T43), 'Raw Data'!G43, 0)</f>
        <v>0</v>
      </c>
      <c r="D48">
        <f>IF('Raw Data'!S43&lt;'Raw Data'!T43, 'Raw Data'!H43, 0)</f>
        <v>0</v>
      </c>
      <c r="E48">
        <f>IF(SUM('Raw Data'!S43:T43)&gt;2, 'Raw Data'!I43, 0)</f>
        <v>0</v>
      </c>
      <c r="F48">
        <f>IF(AND(ISNUMBER('Raw Data'!S43),SUM('Raw Data'!S43:T43)&lt;3),'Raw Data'!I43,)</f>
        <v>0</v>
      </c>
      <c r="G48">
        <f>IF(AND('Raw Data'!S43&gt;0, 'Raw Data'!T43&gt;0), 'Raw Data'!K43, 0)</f>
        <v>0</v>
      </c>
      <c r="H48">
        <f>IF(AND(ISNUMBER('Raw Data'!S43), OR('Raw Data'!S43=0, 'Raw Data'!T43=0)), 'Raw Data'!L43, 0)</f>
        <v>0</v>
      </c>
      <c r="I48">
        <f>IF('Raw Data'!S43='Raw Data'!T43, 0, IF('Raw Data'!S43&gt;'Raw Data'!T43, 'Raw Data'!M43, 0))</f>
        <v>0</v>
      </c>
      <c r="J48">
        <f>IF('Raw Data'!S43='Raw Data'!T43, 0, IF('Raw Data'!S43&lt;'Raw Data'!T43, 'Raw Data'!O43, 0))</f>
        <v>0</v>
      </c>
      <c r="K48">
        <f>IF(AND(ISNUMBER('Raw Data'!S43), OR('Raw Data'!S43&gt;'Raw Data'!T43, 'Raw Data'!S43='Raw Data'!T43)), 'Raw Data'!P43, 0)</f>
        <v>0</v>
      </c>
      <c r="L48">
        <f>IF(AND(ISNUMBER('Raw Data'!S43), OR('Raw Data'!S43&lt;'Raw Data'!T43, 'Raw Data'!S43='Raw Data'!T43)), 'Raw Data'!Q43, 0)</f>
        <v>0</v>
      </c>
      <c r="M48">
        <f>IF(AND(ISNUMBER('Raw Data'!S43), OR('Raw Data'!S43&gt;'Raw Data'!T43, 'Raw Data'!S43&lt;'Raw Data'!T43)), 'Raw Data'!R43, 0)</f>
        <v>0</v>
      </c>
      <c r="N48">
        <f>IF(AND('Raw Data'!F43&lt;'Raw Data'!H43, 'Raw Data'!S43&gt;'Raw Data'!T43), 'Raw Data'!F43, 0)</f>
        <v>0</v>
      </c>
      <c r="O48" t="b">
        <f>'Raw Data'!F43&lt;'Raw Data'!H43</f>
        <v>0</v>
      </c>
      <c r="P48">
        <f>IF(AND('Raw Data'!F43&gt;'Raw Data'!H43, 'Raw Data'!S43&gt;'Raw Data'!T43), 'Raw Data'!F43, 0)</f>
        <v>0</v>
      </c>
      <c r="Q48">
        <f>IF(AND('Raw Data'!F43&gt;'Raw Data'!H43, 'Raw Data'!S43&lt;'Raw Data'!T43), 'Raw Data'!H43, 0)</f>
        <v>0</v>
      </c>
      <c r="R48">
        <f>IF(AND('Raw Data'!F43&lt;'Raw Data'!H43, 'Raw Data'!S43&lt;'Raw Data'!T43), 'Raw Data'!H43, 0)</f>
        <v>0</v>
      </c>
      <c r="S48">
        <f>IF(ISNUMBER('Raw Data'!F43), IF(_xlfn.XLOOKUP(SMALL('Raw Data'!F43:H43, 1), B48:D48, B48:D48, 0)&gt;0, SMALL('Raw Data'!F43:H43, 1), 0), 0)</f>
        <v>0</v>
      </c>
      <c r="T48">
        <f>IF(ISNUMBER('Raw Data'!F43), IF(_xlfn.XLOOKUP(SMALL('Raw Data'!F43:H43, 2), B48:D48, B48:D48, 0)&gt;0, SMALL('Raw Data'!F43:H43, 2), 0), 0)</f>
        <v>0</v>
      </c>
      <c r="U48">
        <f>IF(ISNUMBER('Raw Data'!F43), IF(_xlfn.XLOOKUP(SMALL('Raw Data'!F43:H43, 3), B48:D48, B48:D48, 0)&gt;0, SMALL('Raw Data'!F43:H43, 3), 0), 0)</f>
        <v>0</v>
      </c>
      <c r="V48">
        <f>IF(AND('Raw Data'!F43&lt;'Raw Data'!H43,'Raw Data'!S43&gt;'Raw Data'!T43),'Raw Data'!F43,IF(AND('Raw Data'!H43&lt;'Raw Data'!F43,'Raw Data'!T43&gt;'Raw Data'!S43),'Raw Data'!H43,0))</f>
        <v>0</v>
      </c>
      <c r="W48">
        <f>IF(AND('Raw Data'!F43&gt;'Raw Data'!H43,'Raw Data'!S43&gt;'Raw Data'!T43),'Raw Data'!F43,IF(AND('Raw Data'!H43&gt;'Raw Data'!F43,'Raw Data'!T43&gt;'Raw Data'!S43),'Raw Data'!H43,0))</f>
        <v>0</v>
      </c>
      <c r="X48">
        <f>IF(AND('Raw Data'!G43&gt;4,'Raw Data'!S43&gt;'Raw Data'!T43, ISNUMBER('Raw Data'!S43)),'Raw Data'!M43,IF(AND('Raw Data'!G43&gt;4,'Raw Data'!S43='Raw Data'!T43, ISNUMBER('Raw Data'!S43)),0,IF(AND(ISNUMBER('Raw Data'!S43), 'Raw Data'!S43='Raw Data'!T43),'Raw Data'!G43,0)))</f>
        <v>0</v>
      </c>
      <c r="Y48">
        <f>IF(AND('Raw Data'!G43&gt;4,'Raw Data'!S43&lt;'Raw Data'!T43),'Raw Data'!O43,IF(AND('Raw Data'!G43&gt;4,'Raw Data'!S43='Raw Data'!T43),0,IF('Raw Data'!S43='Raw Data'!T43,'Raw Data'!G43,0)))</f>
        <v>0</v>
      </c>
      <c r="Z48">
        <f>IF(AND('Raw Data'!G43&lt;4, 'Raw Data'!S43='Raw Data'!T43), 'Raw Data'!G43,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Data'!U44</f>
        <v>0</v>
      </c>
      <c r="B49">
        <f>IF('Raw Data'!S44&gt;'Raw Data'!T44, 'Raw Data'!F44, 0)</f>
        <v>0</v>
      </c>
      <c r="C49">
        <f>IF(AND(ISNUMBER('Raw Data'!S44), 'Raw Data'!S44='Raw Data'!T44), 'Raw Data'!G44, 0)</f>
        <v>0</v>
      </c>
      <c r="D49">
        <f>IF('Raw Data'!S44&lt;'Raw Data'!T44, 'Raw Data'!H44, 0)</f>
        <v>0</v>
      </c>
      <c r="E49">
        <f>IF(SUM('Raw Data'!S44:T44)&gt;2, 'Raw Data'!I44, 0)</f>
        <v>0</v>
      </c>
      <c r="F49">
        <f>IF(AND(ISNUMBER('Raw Data'!S44),SUM('Raw Data'!S44:T44)&lt;3),'Raw Data'!I44,)</f>
        <v>0</v>
      </c>
      <c r="G49">
        <f>IF(AND('Raw Data'!S44&gt;0, 'Raw Data'!T44&gt;0), 'Raw Data'!K44, 0)</f>
        <v>0</v>
      </c>
      <c r="H49">
        <f>IF(AND(ISNUMBER('Raw Data'!S44), OR('Raw Data'!S44=0, 'Raw Data'!T44=0)), 'Raw Data'!L44, 0)</f>
        <v>0</v>
      </c>
      <c r="I49">
        <f>IF('Raw Data'!S44='Raw Data'!T44, 0, IF('Raw Data'!S44&gt;'Raw Data'!T44, 'Raw Data'!M44, 0))</f>
        <v>0</v>
      </c>
      <c r="J49">
        <f>IF('Raw Data'!S44='Raw Data'!T44, 0, IF('Raw Data'!S44&lt;'Raw Data'!T44, 'Raw Data'!O44, 0))</f>
        <v>0</v>
      </c>
      <c r="K49">
        <f>IF(AND(ISNUMBER('Raw Data'!S44), OR('Raw Data'!S44&gt;'Raw Data'!T44, 'Raw Data'!S44='Raw Data'!T44)), 'Raw Data'!P44, 0)</f>
        <v>0</v>
      </c>
      <c r="L49">
        <f>IF(AND(ISNUMBER('Raw Data'!S44), OR('Raw Data'!S44&lt;'Raw Data'!T44, 'Raw Data'!S44='Raw Data'!T44)), 'Raw Data'!Q44, 0)</f>
        <v>0</v>
      </c>
      <c r="M49">
        <f>IF(AND(ISNUMBER('Raw Data'!S44), OR('Raw Data'!S44&gt;'Raw Data'!T44, 'Raw Data'!S44&lt;'Raw Data'!T44)), 'Raw Data'!R44, 0)</f>
        <v>0</v>
      </c>
      <c r="N49">
        <f>IF(AND('Raw Data'!F44&lt;'Raw Data'!H44, 'Raw Data'!S44&gt;'Raw Data'!T44), 'Raw Data'!F44, 0)</f>
        <v>0</v>
      </c>
      <c r="O49" t="b">
        <f>'Raw Data'!F44&lt;'Raw Data'!H44</f>
        <v>0</v>
      </c>
      <c r="P49">
        <f>IF(AND('Raw Data'!F44&gt;'Raw Data'!H44, 'Raw Data'!S44&gt;'Raw Data'!T44), 'Raw Data'!F44, 0)</f>
        <v>0</v>
      </c>
      <c r="Q49">
        <f>IF(AND('Raw Data'!F44&gt;'Raw Data'!H44, 'Raw Data'!S44&lt;'Raw Data'!T44), 'Raw Data'!H44, 0)</f>
        <v>0</v>
      </c>
      <c r="R49">
        <f>IF(AND('Raw Data'!F44&lt;'Raw Data'!H44, 'Raw Data'!S44&lt;'Raw Data'!T44), 'Raw Data'!H44, 0)</f>
        <v>0</v>
      </c>
      <c r="S49">
        <f>IF(ISNUMBER('Raw Data'!F44), IF(_xlfn.XLOOKUP(SMALL('Raw Data'!F44:H44, 1), B49:D49, B49:D49, 0)&gt;0, SMALL('Raw Data'!F44:H44, 1), 0), 0)</f>
        <v>0</v>
      </c>
      <c r="T49">
        <f>IF(ISNUMBER('Raw Data'!F44), IF(_xlfn.XLOOKUP(SMALL('Raw Data'!F44:H44, 2), B49:D49, B49:D49, 0)&gt;0, SMALL('Raw Data'!F44:H44, 2), 0), 0)</f>
        <v>0</v>
      </c>
      <c r="U49">
        <f>IF(ISNUMBER('Raw Data'!F44), IF(_xlfn.XLOOKUP(SMALL('Raw Data'!F44:H44, 3), B49:D49, B49:D49, 0)&gt;0, SMALL('Raw Data'!F44:H44, 3), 0), 0)</f>
        <v>0</v>
      </c>
      <c r="V49">
        <f>IF(AND('Raw Data'!F44&lt;'Raw Data'!H44,'Raw Data'!S44&gt;'Raw Data'!T44),'Raw Data'!F44,IF(AND('Raw Data'!H44&lt;'Raw Data'!F44,'Raw Data'!T44&gt;'Raw Data'!S44),'Raw Data'!H44,0))</f>
        <v>0</v>
      </c>
      <c r="W49">
        <f>IF(AND('Raw Data'!F44&gt;'Raw Data'!H44,'Raw Data'!S44&gt;'Raw Data'!T44),'Raw Data'!F44,IF(AND('Raw Data'!H44&gt;'Raw Data'!F44,'Raw Data'!T44&gt;'Raw Data'!S44),'Raw Data'!H44,0))</f>
        <v>0</v>
      </c>
      <c r="X49">
        <f>IF(AND('Raw Data'!G44&gt;4,'Raw Data'!S44&gt;'Raw Data'!T44, ISNUMBER('Raw Data'!S44)),'Raw Data'!M44,IF(AND('Raw Data'!G44&gt;4,'Raw Data'!S44='Raw Data'!T44, ISNUMBER('Raw Data'!S44)),0,IF(AND(ISNUMBER('Raw Data'!S44), 'Raw Data'!S44='Raw Data'!T44),'Raw Data'!G44,0)))</f>
        <v>0</v>
      </c>
      <c r="Y49">
        <f>IF(AND('Raw Data'!G44&gt;4,'Raw Data'!S44&lt;'Raw Data'!T44),'Raw Data'!O44,IF(AND('Raw Data'!G44&gt;4,'Raw Data'!S44='Raw Data'!T44),0,IF('Raw Data'!S44='Raw Data'!T44,'Raw Data'!G44,0)))</f>
        <v>0</v>
      </c>
      <c r="Z49">
        <f>IF(AND('Raw Data'!G44&lt;4, 'Raw Data'!S44='Raw Data'!T44), 'Raw Data'!G44,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Data'!U45</f>
        <v>0</v>
      </c>
      <c r="B50">
        <f>IF('Raw Data'!S45&gt;'Raw Data'!T45, 'Raw Data'!F45, 0)</f>
        <v>0</v>
      </c>
      <c r="C50">
        <f>IF(AND(ISNUMBER('Raw Data'!S45), 'Raw Data'!S45='Raw Data'!T45), 'Raw Data'!G45, 0)</f>
        <v>0</v>
      </c>
      <c r="D50">
        <f>IF('Raw Data'!S45&lt;'Raw Data'!T45, 'Raw Data'!H45, 0)</f>
        <v>0</v>
      </c>
      <c r="E50">
        <f>IF(SUM('Raw Data'!S45:T45)&gt;2, 'Raw Data'!I45, 0)</f>
        <v>0</v>
      </c>
      <c r="F50">
        <f>IF(AND(ISNUMBER('Raw Data'!S45),SUM('Raw Data'!S45:T45)&lt;3),'Raw Data'!I45,)</f>
        <v>0</v>
      </c>
      <c r="G50">
        <f>IF(AND('Raw Data'!S45&gt;0, 'Raw Data'!T45&gt;0), 'Raw Data'!K45, 0)</f>
        <v>0</v>
      </c>
      <c r="H50">
        <f>IF(AND(ISNUMBER('Raw Data'!S45), OR('Raw Data'!S45=0, 'Raw Data'!T45=0)), 'Raw Data'!L45, 0)</f>
        <v>0</v>
      </c>
      <c r="I50">
        <f>IF('Raw Data'!S45='Raw Data'!T45, 0, IF('Raw Data'!S45&gt;'Raw Data'!T45, 'Raw Data'!M45, 0))</f>
        <v>0</v>
      </c>
      <c r="J50">
        <f>IF('Raw Data'!S45='Raw Data'!T45, 0, IF('Raw Data'!S45&lt;'Raw Data'!T45, 'Raw Data'!O45, 0))</f>
        <v>0</v>
      </c>
      <c r="K50">
        <f>IF(AND(ISNUMBER('Raw Data'!S45), OR('Raw Data'!S45&gt;'Raw Data'!T45, 'Raw Data'!S45='Raw Data'!T45)), 'Raw Data'!P45, 0)</f>
        <v>0</v>
      </c>
      <c r="L50">
        <f>IF(AND(ISNUMBER('Raw Data'!S45), OR('Raw Data'!S45&lt;'Raw Data'!T45, 'Raw Data'!S45='Raw Data'!T45)), 'Raw Data'!Q45, 0)</f>
        <v>0</v>
      </c>
      <c r="M50">
        <f>IF(AND(ISNUMBER('Raw Data'!S45), OR('Raw Data'!S45&gt;'Raw Data'!T45, 'Raw Data'!S45&lt;'Raw Data'!T45)), 'Raw Data'!R45, 0)</f>
        <v>0</v>
      </c>
      <c r="N50">
        <f>IF(AND('Raw Data'!F45&lt;'Raw Data'!H45, 'Raw Data'!S45&gt;'Raw Data'!T45), 'Raw Data'!F45, 0)</f>
        <v>0</v>
      </c>
      <c r="O50" t="b">
        <f>'Raw Data'!F45&lt;'Raw Data'!H45</f>
        <v>0</v>
      </c>
      <c r="P50">
        <f>IF(AND('Raw Data'!F45&gt;'Raw Data'!H45, 'Raw Data'!S45&gt;'Raw Data'!T45), 'Raw Data'!F45, 0)</f>
        <v>0</v>
      </c>
      <c r="Q50">
        <f>IF(AND('Raw Data'!F45&gt;'Raw Data'!H45, 'Raw Data'!S45&lt;'Raw Data'!T45), 'Raw Data'!H45, 0)</f>
        <v>0</v>
      </c>
      <c r="R50">
        <f>IF(AND('Raw Data'!F45&lt;'Raw Data'!H45, 'Raw Data'!S45&lt;'Raw Data'!T45), 'Raw Data'!H45, 0)</f>
        <v>0</v>
      </c>
      <c r="S50">
        <f>IF(ISNUMBER('Raw Data'!F45), IF(_xlfn.XLOOKUP(SMALL('Raw Data'!F45:H45, 1), B50:D50, B50:D50, 0)&gt;0, SMALL('Raw Data'!F45:H45, 1), 0), 0)</f>
        <v>0</v>
      </c>
      <c r="T50">
        <f>IF(ISNUMBER('Raw Data'!F45), IF(_xlfn.XLOOKUP(SMALL('Raw Data'!F45:H45, 2), B50:D50, B50:D50, 0)&gt;0, SMALL('Raw Data'!F45:H45, 2), 0), 0)</f>
        <v>0</v>
      </c>
      <c r="U50">
        <f>IF(ISNUMBER('Raw Data'!F45), IF(_xlfn.XLOOKUP(SMALL('Raw Data'!F45:H45, 3), B50:D50, B50:D50, 0)&gt;0, SMALL('Raw Data'!F45:H45, 3), 0), 0)</f>
        <v>0</v>
      </c>
      <c r="V50">
        <f>IF(AND('Raw Data'!F45&lt;'Raw Data'!H45,'Raw Data'!S45&gt;'Raw Data'!T45),'Raw Data'!F45,IF(AND('Raw Data'!H45&lt;'Raw Data'!F45,'Raw Data'!T45&gt;'Raw Data'!S45),'Raw Data'!H45,0))</f>
        <v>0</v>
      </c>
      <c r="W50">
        <f>IF(AND('Raw Data'!F45&gt;'Raw Data'!H45,'Raw Data'!S45&gt;'Raw Data'!T45),'Raw Data'!F45,IF(AND('Raw Data'!H45&gt;'Raw Data'!F45,'Raw Data'!T45&gt;'Raw Data'!S45),'Raw Data'!H45,0))</f>
        <v>0</v>
      </c>
      <c r="X50">
        <f>IF(AND('Raw Data'!G45&gt;4,'Raw Data'!S45&gt;'Raw Data'!T45, ISNUMBER('Raw Data'!S45)),'Raw Data'!M45,IF(AND('Raw Data'!G45&gt;4,'Raw Data'!S45='Raw Data'!T45, ISNUMBER('Raw Data'!S45)),0,IF(AND(ISNUMBER('Raw Data'!S45), 'Raw Data'!S45='Raw Data'!T45),'Raw Data'!G45,0)))</f>
        <v>0</v>
      </c>
      <c r="Y50">
        <f>IF(AND('Raw Data'!G45&gt;4,'Raw Data'!S45&lt;'Raw Data'!T45),'Raw Data'!O45,IF(AND('Raw Data'!G45&gt;4,'Raw Data'!S45='Raw Data'!T45),0,IF('Raw Data'!S45='Raw Data'!T45,'Raw Data'!G45,0)))</f>
        <v>0</v>
      </c>
      <c r="Z50">
        <f>IF(AND('Raw Data'!G45&lt;4, 'Raw Data'!S45='Raw Data'!T45), 'Raw Data'!G45,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Data'!U46</f>
        <v>0</v>
      </c>
      <c r="B51">
        <f>IF('Raw Data'!S46&gt;'Raw Data'!T46, 'Raw Data'!F46, 0)</f>
        <v>0</v>
      </c>
      <c r="C51">
        <f>IF(AND(ISNUMBER('Raw Data'!S46), 'Raw Data'!S46='Raw Data'!T46), 'Raw Data'!G46, 0)</f>
        <v>0</v>
      </c>
      <c r="D51">
        <f>IF('Raw Data'!S46&lt;'Raw Data'!T46, 'Raw Data'!H46, 0)</f>
        <v>0</v>
      </c>
      <c r="E51">
        <f>IF(SUM('Raw Data'!S46:T46)&gt;2, 'Raw Data'!I46, 0)</f>
        <v>0</v>
      </c>
      <c r="F51">
        <f>IF(AND(ISNUMBER('Raw Data'!S46),SUM('Raw Data'!S46:T46)&lt;3),'Raw Data'!I46,)</f>
        <v>0</v>
      </c>
      <c r="G51">
        <f>IF(AND('Raw Data'!S46&gt;0, 'Raw Data'!T46&gt;0), 'Raw Data'!K46, 0)</f>
        <v>0</v>
      </c>
      <c r="H51">
        <f>IF(AND(ISNUMBER('Raw Data'!S46), OR('Raw Data'!S46=0, 'Raw Data'!T46=0)), 'Raw Data'!L46, 0)</f>
        <v>0</v>
      </c>
      <c r="I51">
        <f>IF('Raw Data'!S46='Raw Data'!T46, 0, IF('Raw Data'!S46&gt;'Raw Data'!T46, 'Raw Data'!M46, 0))</f>
        <v>0</v>
      </c>
      <c r="J51">
        <f>IF('Raw Data'!S46='Raw Data'!T46, 0, IF('Raw Data'!S46&lt;'Raw Data'!T46, 'Raw Data'!O46, 0))</f>
        <v>0</v>
      </c>
      <c r="K51">
        <f>IF(AND(ISNUMBER('Raw Data'!S46), OR('Raw Data'!S46&gt;'Raw Data'!T46, 'Raw Data'!S46='Raw Data'!T46)), 'Raw Data'!P46, 0)</f>
        <v>0</v>
      </c>
      <c r="L51">
        <f>IF(AND(ISNUMBER('Raw Data'!S46), OR('Raw Data'!S46&lt;'Raw Data'!T46, 'Raw Data'!S46='Raw Data'!T46)), 'Raw Data'!Q46, 0)</f>
        <v>0</v>
      </c>
      <c r="M51">
        <f>IF(AND(ISNUMBER('Raw Data'!S46), OR('Raw Data'!S46&gt;'Raw Data'!T46, 'Raw Data'!S46&lt;'Raw Data'!T46)), 'Raw Data'!R46, 0)</f>
        <v>0</v>
      </c>
      <c r="N51">
        <f>IF(AND('Raw Data'!F46&lt;'Raw Data'!H46, 'Raw Data'!S46&gt;'Raw Data'!T46), 'Raw Data'!F46, 0)</f>
        <v>0</v>
      </c>
      <c r="O51" t="b">
        <f>'Raw Data'!F46&lt;'Raw Data'!H46</f>
        <v>0</v>
      </c>
      <c r="P51">
        <f>IF(AND('Raw Data'!F46&gt;'Raw Data'!H46, 'Raw Data'!S46&gt;'Raw Data'!T46), 'Raw Data'!F46, 0)</f>
        <v>0</v>
      </c>
      <c r="Q51">
        <f>IF(AND('Raw Data'!F46&gt;'Raw Data'!H46, 'Raw Data'!S46&lt;'Raw Data'!T46), 'Raw Data'!H46, 0)</f>
        <v>0</v>
      </c>
      <c r="R51">
        <f>IF(AND('Raw Data'!F46&lt;'Raw Data'!H46, 'Raw Data'!S46&lt;'Raw Data'!T46), 'Raw Data'!H46, 0)</f>
        <v>0</v>
      </c>
      <c r="S51">
        <f>IF(ISNUMBER('Raw Data'!F46), IF(_xlfn.XLOOKUP(SMALL('Raw Data'!F46:H46, 1), B51:D51, B51:D51, 0)&gt;0, SMALL('Raw Data'!F46:H46, 1), 0), 0)</f>
        <v>0</v>
      </c>
      <c r="T51">
        <f>IF(ISNUMBER('Raw Data'!F46), IF(_xlfn.XLOOKUP(SMALL('Raw Data'!F46:H46, 2), B51:D51, B51:D51, 0)&gt;0, SMALL('Raw Data'!F46:H46, 2), 0), 0)</f>
        <v>0</v>
      </c>
      <c r="U51">
        <f>IF(ISNUMBER('Raw Data'!F46), IF(_xlfn.XLOOKUP(SMALL('Raw Data'!F46:H46, 3), B51:D51, B51:D51, 0)&gt;0, SMALL('Raw Data'!F46:H46, 3), 0), 0)</f>
        <v>0</v>
      </c>
      <c r="V51">
        <f>IF(AND('Raw Data'!F46&lt;'Raw Data'!H46,'Raw Data'!S46&gt;'Raw Data'!T46),'Raw Data'!F46,IF(AND('Raw Data'!H46&lt;'Raw Data'!F46,'Raw Data'!T46&gt;'Raw Data'!S46),'Raw Data'!H46,0))</f>
        <v>0</v>
      </c>
      <c r="W51">
        <f>IF(AND('Raw Data'!F46&gt;'Raw Data'!H46,'Raw Data'!S46&gt;'Raw Data'!T46),'Raw Data'!F46,IF(AND('Raw Data'!H46&gt;'Raw Data'!F46,'Raw Data'!T46&gt;'Raw Data'!S46),'Raw Data'!H46,0))</f>
        <v>0</v>
      </c>
      <c r="X51">
        <f>IF(AND('Raw Data'!G46&gt;4,'Raw Data'!S46&gt;'Raw Data'!T46, ISNUMBER('Raw Data'!S46)),'Raw Data'!M46,IF(AND('Raw Data'!G46&gt;4,'Raw Data'!S46='Raw Data'!T46, ISNUMBER('Raw Data'!S46)),0,IF(AND(ISNUMBER('Raw Data'!S46), 'Raw Data'!S46='Raw Data'!T46),'Raw Data'!G46,0)))</f>
        <v>0</v>
      </c>
      <c r="Y51">
        <f>IF(AND('Raw Data'!G46&gt;4,'Raw Data'!S46&lt;'Raw Data'!T46),'Raw Data'!O46,IF(AND('Raw Data'!G46&gt;4,'Raw Data'!S46='Raw Data'!T46),0,IF('Raw Data'!S46='Raw Data'!T46,'Raw Data'!G46,0)))</f>
        <v>0</v>
      </c>
      <c r="Z51">
        <f>IF(AND('Raw Data'!G46&lt;4, 'Raw Data'!S46='Raw Data'!T46), 'Raw Data'!G46,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Data'!U47</f>
        <v>0</v>
      </c>
      <c r="B52">
        <f>IF('Raw Data'!S47&gt;'Raw Data'!T47, 'Raw Data'!F47, 0)</f>
        <v>0</v>
      </c>
      <c r="C52">
        <f>IF(AND(ISNUMBER('Raw Data'!S47), 'Raw Data'!S47='Raw Data'!T47), 'Raw Data'!G47, 0)</f>
        <v>0</v>
      </c>
      <c r="D52">
        <f>IF('Raw Data'!S47&lt;'Raw Data'!T47, 'Raw Data'!H47, 0)</f>
        <v>0</v>
      </c>
      <c r="E52">
        <f>IF(SUM('Raw Data'!S47:T47)&gt;2, 'Raw Data'!I47, 0)</f>
        <v>0</v>
      </c>
      <c r="F52">
        <f>IF(AND(ISNUMBER('Raw Data'!S47),SUM('Raw Data'!S47:T47)&lt;3),'Raw Data'!I47,)</f>
        <v>0</v>
      </c>
      <c r="G52">
        <f>IF(AND('Raw Data'!S47&gt;0, 'Raw Data'!T47&gt;0), 'Raw Data'!K47, 0)</f>
        <v>0</v>
      </c>
      <c r="H52">
        <f>IF(AND(ISNUMBER('Raw Data'!S47), OR('Raw Data'!S47=0, 'Raw Data'!T47=0)), 'Raw Data'!L47, 0)</f>
        <v>0</v>
      </c>
      <c r="I52">
        <f>IF('Raw Data'!S47='Raw Data'!T47, 0, IF('Raw Data'!S47&gt;'Raw Data'!T47, 'Raw Data'!M47, 0))</f>
        <v>0</v>
      </c>
      <c r="J52">
        <f>IF('Raw Data'!S47='Raw Data'!T47, 0, IF('Raw Data'!S47&lt;'Raw Data'!T47, 'Raw Data'!O47, 0))</f>
        <v>0</v>
      </c>
      <c r="K52">
        <f>IF(AND(ISNUMBER('Raw Data'!S47), OR('Raw Data'!S47&gt;'Raw Data'!T47, 'Raw Data'!S47='Raw Data'!T47)), 'Raw Data'!P47, 0)</f>
        <v>0</v>
      </c>
      <c r="L52">
        <f>IF(AND(ISNUMBER('Raw Data'!S47), OR('Raw Data'!S47&lt;'Raw Data'!T47, 'Raw Data'!S47='Raw Data'!T47)), 'Raw Data'!Q47, 0)</f>
        <v>0</v>
      </c>
      <c r="M52">
        <f>IF(AND(ISNUMBER('Raw Data'!S47), OR('Raw Data'!S47&gt;'Raw Data'!T47, 'Raw Data'!S47&lt;'Raw Data'!T47)), 'Raw Data'!R47, 0)</f>
        <v>0</v>
      </c>
      <c r="N52">
        <f>IF(AND('Raw Data'!F47&lt;'Raw Data'!H47, 'Raw Data'!S47&gt;'Raw Data'!T47), 'Raw Data'!F47, 0)</f>
        <v>0</v>
      </c>
      <c r="O52" t="b">
        <f>'Raw Data'!F47&lt;'Raw Data'!H47</f>
        <v>0</v>
      </c>
      <c r="P52">
        <f>IF(AND('Raw Data'!F47&gt;'Raw Data'!H47, 'Raw Data'!S47&gt;'Raw Data'!T47), 'Raw Data'!F47, 0)</f>
        <v>0</v>
      </c>
      <c r="Q52">
        <f>IF(AND('Raw Data'!F47&gt;'Raw Data'!H47, 'Raw Data'!S47&lt;'Raw Data'!T47), 'Raw Data'!H47, 0)</f>
        <v>0</v>
      </c>
      <c r="R52">
        <f>IF(AND('Raw Data'!F47&lt;'Raw Data'!H47, 'Raw Data'!S47&lt;'Raw Data'!T47), 'Raw Data'!H47, 0)</f>
        <v>0</v>
      </c>
      <c r="S52">
        <f>IF(ISNUMBER('Raw Data'!F47), IF(_xlfn.XLOOKUP(SMALL('Raw Data'!F47:H47, 1), B52:D52, B52:D52, 0)&gt;0, SMALL('Raw Data'!F47:H47, 1), 0), 0)</f>
        <v>0</v>
      </c>
      <c r="T52">
        <f>IF(ISNUMBER('Raw Data'!F47), IF(_xlfn.XLOOKUP(SMALL('Raw Data'!F47:H47, 2), B52:D52, B52:D52, 0)&gt;0, SMALL('Raw Data'!F47:H47, 2), 0), 0)</f>
        <v>0</v>
      </c>
      <c r="U52">
        <f>IF(ISNUMBER('Raw Data'!F47), IF(_xlfn.XLOOKUP(SMALL('Raw Data'!F47:H47, 3), B52:D52, B52:D52, 0)&gt;0, SMALL('Raw Data'!F47:H47, 3), 0), 0)</f>
        <v>0</v>
      </c>
      <c r="V52">
        <f>IF(AND('Raw Data'!F47&lt;'Raw Data'!H47,'Raw Data'!S47&gt;'Raw Data'!T47),'Raw Data'!F47,IF(AND('Raw Data'!H47&lt;'Raw Data'!F47,'Raw Data'!T47&gt;'Raw Data'!S47),'Raw Data'!H47,0))</f>
        <v>0</v>
      </c>
      <c r="W52">
        <f>IF(AND('Raw Data'!F47&gt;'Raw Data'!H47,'Raw Data'!S47&gt;'Raw Data'!T47),'Raw Data'!F47,IF(AND('Raw Data'!H47&gt;'Raw Data'!F47,'Raw Data'!T47&gt;'Raw Data'!S47),'Raw Data'!H47,0))</f>
        <v>0</v>
      </c>
      <c r="X52">
        <f>IF(AND('Raw Data'!G47&gt;4,'Raw Data'!S47&gt;'Raw Data'!T47, ISNUMBER('Raw Data'!S47)),'Raw Data'!M47,IF(AND('Raw Data'!G47&gt;4,'Raw Data'!S47='Raw Data'!T47, ISNUMBER('Raw Data'!S47)),0,IF(AND(ISNUMBER('Raw Data'!S47), 'Raw Data'!S47='Raw Data'!T47),'Raw Data'!G47,0)))</f>
        <v>0</v>
      </c>
      <c r="Y52">
        <f>IF(AND('Raw Data'!G47&gt;4,'Raw Data'!S47&lt;'Raw Data'!T47),'Raw Data'!O47,IF(AND('Raw Data'!G47&gt;4,'Raw Data'!S47='Raw Data'!T47),0,IF('Raw Data'!S47='Raw Data'!T47,'Raw Data'!G47,0)))</f>
        <v>0</v>
      </c>
      <c r="Z52">
        <f>IF(AND('Raw Data'!G47&lt;4, 'Raw Data'!S47='Raw Data'!T47), 'Raw Data'!G47,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Data'!U48</f>
        <v>0</v>
      </c>
      <c r="B53">
        <f>IF('Raw Data'!S48&gt;'Raw Data'!T48, 'Raw Data'!F48, 0)</f>
        <v>0</v>
      </c>
      <c r="C53">
        <f>IF(AND(ISNUMBER('Raw Data'!S48), 'Raw Data'!S48='Raw Data'!T48), 'Raw Data'!G48, 0)</f>
        <v>0</v>
      </c>
      <c r="D53">
        <f>IF('Raw Data'!S48&lt;'Raw Data'!T48, 'Raw Data'!H48, 0)</f>
        <v>0</v>
      </c>
      <c r="E53">
        <f>IF(SUM('Raw Data'!S48:T48)&gt;2, 'Raw Data'!I48, 0)</f>
        <v>0</v>
      </c>
      <c r="F53">
        <f>IF(AND(ISNUMBER('Raw Data'!S48),SUM('Raw Data'!S48:T48)&lt;3),'Raw Data'!I48,)</f>
        <v>0</v>
      </c>
      <c r="G53">
        <f>IF(AND('Raw Data'!S48&gt;0, 'Raw Data'!T48&gt;0), 'Raw Data'!K48, 0)</f>
        <v>0</v>
      </c>
      <c r="H53">
        <f>IF(AND(ISNUMBER('Raw Data'!S48), OR('Raw Data'!S48=0, 'Raw Data'!T48=0)), 'Raw Data'!L48, 0)</f>
        <v>0</v>
      </c>
      <c r="I53">
        <f>IF('Raw Data'!S48='Raw Data'!T48, 0, IF('Raw Data'!S48&gt;'Raw Data'!T48, 'Raw Data'!M48, 0))</f>
        <v>0</v>
      </c>
      <c r="J53">
        <f>IF('Raw Data'!S48='Raw Data'!T48, 0, IF('Raw Data'!S48&lt;'Raw Data'!T48, 'Raw Data'!O48, 0))</f>
        <v>0</v>
      </c>
      <c r="K53">
        <f>IF(AND(ISNUMBER('Raw Data'!S48), OR('Raw Data'!S48&gt;'Raw Data'!T48, 'Raw Data'!S48='Raw Data'!T48)), 'Raw Data'!P48, 0)</f>
        <v>0</v>
      </c>
      <c r="L53">
        <f>IF(AND(ISNUMBER('Raw Data'!S48), OR('Raw Data'!S48&lt;'Raw Data'!T48, 'Raw Data'!S48='Raw Data'!T48)), 'Raw Data'!Q48, 0)</f>
        <v>0</v>
      </c>
      <c r="M53">
        <f>IF(AND(ISNUMBER('Raw Data'!S48), OR('Raw Data'!S48&gt;'Raw Data'!T48, 'Raw Data'!S48&lt;'Raw Data'!T48)), 'Raw Data'!R48, 0)</f>
        <v>0</v>
      </c>
      <c r="N53">
        <f>IF(AND('Raw Data'!F48&lt;'Raw Data'!H48, 'Raw Data'!S48&gt;'Raw Data'!T48), 'Raw Data'!F48, 0)</f>
        <v>0</v>
      </c>
      <c r="O53" t="b">
        <f>'Raw Data'!F48&lt;'Raw Data'!H48</f>
        <v>0</v>
      </c>
      <c r="P53">
        <f>IF(AND('Raw Data'!F48&gt;'Raw Data'!H48, 'Raw Data'!S48&gt;'Raw Data'!T48), 'Raw Data'!F48, 0)</f>
        <v>0</v>
      </c>
      <c r="Q53">
        <f>IF(AND('Raw Data'!F48&gt;'Raw Data'!H48, 'Raw Data'!S48&lt;'Raw Data'!T48), 'Raw Data'!H48, 0)</f>
        <v>0</v>
      </c>
      <c r="R53">
        <f>IF(AND('Raw Data'!F48&lt;'Raw Data'!H48, 'Raw Data'!S48&lt;'Raw Data'!T48), 'Raw Data'!H48, 0)</f>
        <v>0</v>
      </c>
      <c r="S53">
        <f>IF(ISNUMBER('Raw Data'!F48), IF(_xlfn.XLOOKUP(SMALL('Raw Data'!F48:H48, 1), B53:D53, B53:D53, 0)&gt;0, SMALL('Raw Data'!F48:H48, 1), 0), 0)</f>
        <v>0</v>
      </c>
      <c r="T53">
        <f>IF(ISNUMBER('Raw Data'!F48), IF(_xlfn.XLOOKUP(SMALL('Raw Data'!F48:H48, 2), B53:D53, B53:D53, 0)&gt;0, SMALL('Raw Data'!F48:H48, 2), 0), 0)</f>
        <v>0</v>
      </c>
      <c r="U53">
        <f>IF(ISNUMBER('Raw Data'!F48), IF(_xlfn.XLOOKUP(SMALL('Raw Data'!F48:H48, 3), B53:D53, B53:D53, 0)&gt;0, SMALL('Raw Data'!F48:H48, 3), 0), 0)</f>
        <v>0</v>
      </c>
      <c r="V53">
        <f>IF(AND('Raw Data'!F48&lt;'Raw Data'!H48,'Raw Data'!S48&gt;'Raw Data'!T48),'Raw Data'!F48,IF(AND('Raw Data'!H48&lt;'Raw Data'!F48,'Raw Data'!T48&gt;'Raw Data'!S48),'Raw Data'!H48,0))</f>
        <v>0</v>
      </c>
      <c r="W53">
        <f>IF(AND('Raw Data'!F48&gt;'Raw Data'!H48,'Raw Data'!S48&gt;'Raw Data'!T48),'Raw Data'!F48,IF(AND('Raw Data'!H48&gt;'Raw Data'!F48,'Raw Data'!T48&gt;'Raw Data'!S48),'Raw Data'!H48,0))</f>
        <v>0</v>
      </c>
      <c r="X53">
        <f>IF(AND('Raw Data'!G48&gt;4,'Raw Data'!S48&gt;'Raw Data'!T48, ISNUMBER('Raw Data'!S48)),'Raw Data'!M48,IF(AND('Raw Data'!G48&gt;4,'Raw Data'!S48='Raw Data'!T48, ISNUMBER('Raw Data'!S48)),0,IF(AND(ISNUMBER('Raw Data'!S48), 'Raw Data'!S48='Raw Data'!T48),'Raw Data'!G48,0)))</f>
        <v>0</v>
      </c>
      <c r="Y53">
        <f>IF(AND('Raw Data'!G48&gt;4,'Raw Data'!S48&lt;'Raw Data'!T48),'Raw Data'!O48,IF(AND('Raw Data'!G48&gt;4,'Raw Data'!S48='Raw Data'!T48),0,IF('Raw Data'!S48='Raw Data'!T48,'Raw Data'!G48,0)))</f>
        <v>0</v>
      </c>
      <c r="Z53">
        <f>IF(AND('Raw Data'!G48&lt;4, 'Raw Data'!S48='Raw Data'!T48), 'Raw Data'!G48,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Data'!U49</f>
        <v>0</v>
      </c>
      <c r="B54">
        <f>IF('Raw Data'!S49&gt;'Raw Data'!T49, 'Raw Data'!F49, 0)</f>
        <v>0</v>
      </c>
      <c r="C54">
        <f>IF(AND(ISNUMBER('Raw Data'!S49), 'Raw Data'!S49='Raw Data'!T49), 'Raw Data'!G49, 0)</f>
        <v>0</v>
      </c>
      <c r="D54">
        <f>IF('Raw Data'!S49&lt;'Raw Data'!T49, 'Raw Data'!H49, 0)</f>
        <v>0</v>
      </c>
      <c r="E54">
        <f>IF(SUM('Raw Data'!S49:T49)&gt;2, 'Raw Data'!I49, 0)</f>
        <v>0</v>
      </c>
      <c r="F54">
        <f>IF(AND(ISNUMBER('Raw Data'!S49),SUM('Raw Data'!S49:T49)&lt;3),'Raw Data'!I49,)</f>
        <v>0</v>
      </c>
      <c r="G54">
        <f>IF(AND('Raw Data'!S49&gt;0, 'Raw Data'!T49&gt;0), 'Raw Data'!K49, 0)</f>
        <v>0</v>
      </c>
      <c r="H54">
        <f>IF(AND(ISNUMBER('Raw Data'!S49), OR('Raw Data'!S49=0, 'Raw Data'!T49=0)), 'Raw Data'!L49, 0)</f>
        <v>0</v>
      </c>
      <c r="I54">
        <f>IF('Raw Data'!S49='Raw Data'!T49, 0, IF('Raw Data'!S49&gt;'Raw Data'!T49, 'Raw Data'!M49, 0))</f>
        <v>0</v>
      </c>
      <c r="J54">
        <f>IF('Raw Data'!S49='Raw Data'!T49, 0, IF('Raw Data'!S49&lt;'Raw Data'!T49, 'Raw Data'!O49, 0))</f>
        <v>0</v>
      </c>
      <c r="K54">
        <f>IF(AND(ISNUMBER('Raw Data'!S49), OR('Raw Data'!S49&gt;'Raw Data'!T49, 'Raw Data'!S49='Raw Data'!T49)), 'Raw Data'!P49, 0)</f>
        <v>0</v>
      </c>
      <c r="L54">
        <f>IF(AND(ISNUMBER('Raw Data'!S49), OR('Raw Data'!S49&lt;'Raw Data'!T49, 'Raw Data'!S49='Raw Data'!T49)), 'Raw Data'!Q49, 0)</f>
        <v>0</v>
      </c>
      <c r="M54">
        <f>IF(AND(ISNUMBER('Raw Data'!S49), OR('Raw Data'!S49&gt;'Raw Data'!T49, 'Raw Data'!S49&lt;'Raw Data'!T49)), 'Raw Data'!R49, 0)</f>
        <v>0</v>
      </c>
      <c r="N54">
        <f>IF(AND('Raw Data'!F49&lt;'Raw Data'!H49, 'Raw Data'!S49&gt;'Raw Data'!T49), 'Raw Data'!F49, 0)</f>
        <v>0</v>
      </c>
      <c r="O54" t="b">
        <f>'Raw Data'!F49&lt;'Raw Data'!H49</f>
        <v>0</v>
      </c>
      <c r="P54">
        <f>IF(AND('Raw Data'!F49&gt;'Raw Data'!H49, 'Raw Data'!S49&gt;'Raw Data'!T49), 'Raw Data'!F49, 0)</f>
        <v>0</v>
      </c>
      <c r="Q54">
        <f>IF(AND('Raw Data'!F49&gt;'Raw Data'!H49, 'Raw Data'!S49&lt;'Raw Data'!T49), 'Raw Data'!H49, 0)</f>
        <v>0</v>
      </c>
      <c r="R54">
        <f>IF(AND('Raw Data'!F49&lt;'Raw Data'!H49, 'Raw Data'!S49&lt;'Raw Data'!T49), 'Raw Data'!H49, 0)</f>
        <v>0</v>
      </c>
      <c r="S54">
        <f>IF(ISNUMBER('Raw Data'!F49), IF(_xlfn.XLOOKUP(SMALL('Raw Data'!F49:H49, 1), B54:D54, B54:D54, 0)&gt;0, SMALL('Raw Data'!F49:H49, 1), 0), 0)</f>
        <v>0</v>
      </c>
      <c r="T54">
        <f>IF(ISNUMBER('Raw Data'!F49), IF(_xlfn.XLOOKUP(SMALL('Raw Data'!F49:H49, 2), B54:D54, B54:D54, 0)&gt;0, SMALL('Raw Data'!F49:H49, 2), 0), 0)</f>
        <v>0</v>
      </c>
      <c r="U54">
        <f>IF(ISNUMBER('Raw Data'!F49), IF(_xlfn.XLOOKUP(SMALL('Raw Data'!F49:H49, 3), B54:D54, B54:D54, 0)&gt;0, SMALL('Raw Data'!F49:H49, 3), 0), 0)</f>
        <v>0</v>
      </c>
      <c r="V54">
        <f>IF(AND('Raw Data'!F49&lt;'Raw Data'!H49,'Raw Data'!S49&gt;'Raw Data'!T49),'Raw Data'!F49,IF(AND('Raw Data'!H49&lt;'Raw Data'!F49,'Raw Data'!T49&gt;'Raw Data'!S49),'Raw Data'!H49,0))</f>
        <v>0</v>
      </c>
      <c r="W54">
        <f>IF(AND('Raw Data'!F49&gt;'Raw Data'!H49,'Raw Data'!S49&gt;'Raw Data'!T49),'Raw Data'!F49,IF(AND('Raw Data'!H49&gt;'Raw Data'!F49,'Raw Data'!T49&gt;'Raw Data'!S49),'Raw Data'!H49,0))</f>
        <v>0</v>
      </c>
      <c r="X54">
        <f>IF(AND('Raw Data'!G49&gt;4,'Raw Data'!S49&gt;'Raw Data'!T49, ISNUMBER('Raw Data'!S49)),'Raw Data'!M49,IF(AND('Raw Data'!G49&gt;4,'Raw Data'!S49='Raw Data'!T49, ISNUMBER('Raw Data'!S49)),0,IF(AND(ISNUMBER('Raw Data'!S49), 'Raw Data'!S49='Raw Data'!T49),'Raw Data'!G49,0)))</f>
        <v>0</v>
      </c>
      <c r="Y54">
        <f>IF(AND('Raw Data'!G49&gt;4,'Raw Data'!S49&lt;'Raw Data'!T49),'Raw Data'!O49,IF(AND('Raw Data'!G49&gt;4,'Raw Data'!S49='Raw Data'!T49),0,IF('Raw Data'!S49='Raw Data'!T49,'Raw Data'!G49,0)))</f>
        <v>0</v>
      </c>
      <c r="Z54">
        <f>IF(AND('Raw Data'!G49&lt;4, 'Raw Data'!S49='Raw Data'!T49), 'Raw Data'!G49,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Data'!U50</f>
        <v>0</v>
      </c>
      <c r="B55">
        <f>IF('Raw Data'!S50&gt;'Raw Data'!T50, 'Raw Data'!F50, 0)</f>
        <v>0</v>
      </c>
      <c r="C55">
        <f>IF(AND(ISNUMBER('Raw Data'!S50), 'Raw Data'!S50='Raw Data'!T50), 'Raw Data'!G50, 0)</f>
        <v>0</v>
      </c>
      <c r="D55">
        <f>IF('Raw Data'!S50&lt;'Raw Data'!T50, 'Raw Data'!H50, 0)</f>
        <v>0</v>
      </c>
      <c r="E55">
        <f>IF(SUM('Raw Data'!S50:T50)&gt;2, 'Raw Data'!I50, 0)</f>
        <v>0</v>
      </c>
      <c r="F55">
        <f>IF(AND(ISNUMBER('Raw Data'!S50),SUM('Raw Data'!S50:T50)&lt;3),'Raw Data'!I50,)</f>
        <v>0</v>
      </c>
      <c r="G55">
        <f>IF(AND('Raw Data'!S50&gt;0, 'Raw Data'!T50&gt;0), 'Raw Data'!K50, 0)</f>
        <v>0</v>
      </c>
      <c r="H55">
        <f>IF(AND(ISNUMBER('Raw Data'!S50), OR('Raw Data'!S50=0, 'Raw Data'!T50=0)), 'Raw Data'!L50, 0)</f>
        <v>0</v>
      </c>
      <c r="I55">
        <f>IF('Raw Data'!S50='Raw Data'!T50, 0, IF('Raw Data'!S50&gt;'Raw Data'!T50, 'Raw Data'!M50, 0))</f>
        <v>0</v>
      </c>
      <c r="J55">
        <f>IF('Raw Data'!S50='Raw Data'!T50, 0, IF('Raw Data'!S50&lt;'Raw Data'!T50, 'Raw Data'!O50, 0))</f>
        <v>0</v>
      </c>
      <c r="K55">
        <f>IF(AND(ISNUMBER('Raw Data'!S50), OR('Raw Data'!S50&gt;'Raw Data'!T50, 'Raw Data'!S50='Raw Data'!T50)), 'Raw Data'!P50, 0)</f>
        <v>0</v>
      </c>
      <c r="L55">
        <f>IF(AND(ISNUMBER('Raw Data'!S50), OR('Raw Data'!S50&lt;'Raw Data'!T50, 'Raw Data'!S50='Raw Data'!T50)), 'Raw Data'!Q50, 0)</f>
        <v>0</v>
      </c>
      <c r="M55">
        <f>IF(AND(ISNUMBER('Raw Data'!S50), OR('Raw Data'!S50&gt;'Raw Data'!T50, 'Raw Data'!S50&lt;'Raw Data'!T50)), 'Raw Data'!R50, 0)</f>
        <v>0</v>
      </c>
      <c r="N55">
        <f>IF(AND('Raw Data'!F50&lt;'Raw Data'!H50, 'Raw Data'!S50&gt;'Raw Data'!T50), 'Raw Data'!F50, 0)</f>
        <v>0</v>
      </c>
      <c r="O55" t="b">
        <f>'Raw Data'!F50&lt;'Raw Data'!H50</f>
        <v>0</v>
      </c>
      <c r="P55">
        <f>IF(AND('Raw Data'!F50&gt;'Raw Data'!H50, 'Raw Data'!S50&gt;'Raw Data'!T50), 'Raw Data'!F50, 0)</f>
        <v>0</v>
      </c>
      <c r="Q55">
        <f>IF(AND('Raw Data'!F50&gt;'Raw Data'!H50, 'Raw Data'!S50&lt;'Raw Data'!T50), 'Raw Data'!H50, 0)</f>
        <v>0</v>
      </c>
      <c r="R55">
        <f>IF(AND('Raw Data'!F50&lt;'Raw Data'!H50, 'Raw Data'!S50&lt;'Raw Data'!T50), 'Raw Data'!H50, 0)</f>
        <v>0</v>
      </c>
      <c r="S55">
        <f>IF(ISNUMBER('Raw Data'!F50), IF(_xlfn.XLOOKUP(SMALL('Raw Data'!F50:H50, 1), B55:D55, B55:D55, 0)&gt;0, SMALL('Raw Data'!F50:H50, 1), 0), 0)</f>
        <v>0</v>
      </c>
      <c r="T55">
        <f>IF(ISNUMBER('Raw Data'!F50), IF(_xlfn.XLOOKUP(SMALL('Raw Data'!F50:H50, 2), B55:D55, B55:D55, 0)&gt;0, SMALL('Raw Data'!F50:H50, 2), 0), 0)</f>
        <v>0</v>
      </c>
      <c r="U55">
        <f>IF(ISNUMBER('Raw Data'!F50), IF(_xlfn.XLOOKUP(SMALL('Raw Data'!F50:H50, 3), B55:D55, B55:D55, 0)&gt;0, SMALL('Raw Data'!F50:H50, 3), 0), 0)</f>
        <v>0</v>
      </c>
      <c r="V55">
        <f>IF(AND('Raw Data'!F50&lt;'Raw Data'!H50,'Raw Data'!S50&gt;'Raw Data'!T50),'Raw Data'!F50,IF(AND('Raw Data'!H50&lt;'Raw Data'!F50,'Raw Data'!T50&gt;'Raw Data'!S50),'Raw Data'!H50,0))</f>
        <v>0</v>
      </c>
      <c r="W55">
        <f>IF(AND('Raw Data'!F50&gt;'Raw Data'!H50,'Raw Data'!S50&gt;'Raw Data'!T50),'Raw Data'!F50,IF(AND('Raw Data'!H50&gt;'Raw Data'!F50,'Raw Data'!T50&gt;'Raw Data'!S50),'Raw Data'!H50,0))</f>
        <v>0</v>
      </c>
      <c r="X55">
        <f>IF(AND('Raw Data'!G50&gt;4,'Raw Data'!S50&gt;'Raw Data'!T50, ISNUMBER('Raw Data'!S50)),'Raw Data'!M50,IF(AND('Raw Data'!G50&gt;4,'Raw Data'!S50='Raw Data'!T50, ISNUMBER('Raw Data'!S50)),0,IF(AND(ISNUMBER('Raw Data'!S50), 'Raw Data'!S50='Raw Data'!T50),'Raw Data'!G50,0)))</f>
        <v>0</v>
      </c>
      <c r="Y55">
        <f>IF(AND('Raw Data'!G50&gt;4,'Raw Data'!S50&lt;'Raw Data'!T50),'Raw Data'!O50,IF(AND('Raw Data'!G50&gt;4,'Raw Data'!S50='Raw Data'!T50),0,IF('Raw Data'!S50='Raw Data'!T50,'Raw Data'!G50,0)))</f>
        <v>0</v>
      </c>
      <c r="Z55">
        <f>IF(AND('Raw Data'!G50&lt;4, 'Raw Data'!S50='Raw Data'!T50), 'Raw Data'!G50,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Data'!U51</f>
        <v>0</v>
      </c>
      <c r="B56">
        <f>IF('Raw Data'!S51&gt;'Raw Data'!T51, 'Raw Data'!F51, 0)</f>
        <v>0</v>
      </c>
      <c r="C56">
        <f>IF(AND(ISNUMBER('Raw Data'!S51), 'Raw Data'!S51='Raw Data'!T51), 'Raw Data'!G51, 0)</f>
        <v>0</v>
      </c>
      <c r="D56">
        <f>IF('Raw Data'!S51&lt;'Raw Data'!T51, 'Raw Data'!H51, 0)</f>
        <v>0</v>
      </c>
      <c r="E56">
        <f>IF(SUM('Raw Data'!S51:T51)&gt;2, 'Raw Data'!I51, 0)</f>
        <v>0</v>
      </c>
      <c r="F56">
        <f>IF(AND(ISNUMBER('Raw Data'!S51),SUM('Raw Data'!S51:T51)&lt;3),'Raw Data'!I51,)</f>
        <v>0</v>
      </c>
      <c r="G56">
        <f>IF(AND('Raw Data'!S51&gt;0, 'Raw Data'!T51&gt;0), 'Raw Data'!K51, 0)</f>
        <v>0</v>
      </c>
      <c r="H56">
        <f>IF(AND(ISNUMBER('Raw Data'!S51), OR('Raw Data'!S51=0, 'Raw Data'!T51=0)), 'Raw Data'!L51, 0)</f>
        <v>0</v>
      </c>
      <c r="I56">
        <f>IF('Raw Data'!S51='Raw Data'!T51, 0, IF('Raw Data'!S51&gt;'Raw Data'!T51, 'Raw Data'!M51, 0))</f>
        <v>0</v>
      </c>
      <c r="J56">
        <f>IF('Raw Data'!S51='Raw Data'!T51, 0, IF('Raw Data'!S51&lt;'Raw Data'!T51, 'Raw Data'!O51, 0))</f>
        <v>0</v>
      </c>
      <c r="K56">
        <f>IF(AND(ISNUMBER('Raw Data'!S51), OR('Raw Data'!S51&gt;'Raw Data'!T51, 'Raw Data'!S51='Raw Data'!T51)), 'Raw Data'!P51, 0)</f>
        <v>0</v>
      </c>
      <c r="L56">
        <f>IF(AND(ISNUMBER('Raw Data'!S51), OR('Raw Data'!S51&lt;'Raw Data'!T51, 'Raw Data'!S51='Raw Data'!T51)), 'Raw Data'!Q51, 0)</f>
        <v>0</v>
      </c>
      <c r="M56">
        <f>IF(AND(ISNUMBER('Raw Data'!S51), OR('Raw Data'!S51&gt;'Raw Data'!T51, 'Raw Data'!S51&lt;'Raw Data'!T51)), 'Raw Data'!R51, 0)</f>
        <v>0</v>
      </c>
      <c r="N56">
        <f>IF(AND('Raw Data'!F51&lt;'Raw Data'!H51, 'Raw Data'!S51&gt;'Raw Data'!T51), 'Raw Data'!F51, 0)</f>
        <v>0</v>
      </c>
      <c r="O56" t="b">
        <f>'Raw Data'!F51&lt;'Raw Data'!H51</f>
        <v>0</v>
      </c>
      <c r="P56">
        <f>IF(AND('Raw Data'!F51&gt;'Raw Data'!H51, 'Raw Data'!S51&gt;'Raw Data'!T51), 'Raw Data'!F51, 0)</f>
        <v>0</v>
      </c>
      <c r="Q56">
        <f>IF(AND('Raw Data'!F51&gt;'Raw Data'!H51, 'Raw Data'!S51&lt;'Raw Data'!T51), 'Raw Data'!H51, 0)</f>
        <v>0</v>
      </c>
      <c r="R56">
        <f>IF(AND('Raw Data'!F51&lt;'Raw Data'!H51, 'Raw Data'!S51&lt;'Raw Data'!T51), 'Raw Data'!H51, 0)</f>
        <v>0</v>
      </c>
      <c r="S56">
        <f>IF(ISNUMBER('Raw Data'!F51), IF(_xlfn.XLOOKUP(SMALL('Raw Data'!F51:H51, 1), B56:D56, B56:D56, 0)&gt;0, SMALL('Raw Data'!F51:H51, 1), 0), 0)</f>
        <v>0</v>
      </c>
      <c r="T56">
        <f>IF(ISNUMBER('Raw Data'!F51), IF(_xlfn.XLOOKUP(SMALL('Raw Data'!F51:H51, 2), B56:D56, B56:D56, 0)&gt;0, SMALL('Raw Data'!F51:H51, 2), 0), 0)</f>
        <v>0</v>
      </c>
      <c r="U56">
        <f>IF(ISNUMBER('Raw Data'!F51), IF(_xlfn.XLOOKUP(SMALL('Raw Data'!F51:H51, 3), B56:D56, B56:D56, 0)&gt;0, SMALL('Raw Data'!F51:H51, 3), 0), 0)</f>
        <v>0</v>
      </c>
      <c r="V56">
        <f>IF(AND('Raw Data'!F51&lt;'Raw Data'!H51,'Raw Data'!S51&gt;'Raw Data'!T51),'Raw Data'!F51,IF(AND('Raw Data'!H51&lt;'Raw Data'!F51,'Raw Data'!T51&gt;'Raw Data'!S51),'Raw Data'!H51,0))</f>
        <v>0</v>
      </c>
      <c r="W56">
        <f>IF(AND('Raw Data'!F51&gt;'Raw Data'!H51,'Raw Data'!S51&gt;'Raw Data'!T51),'Raw Data'!F51,IF(AND('Raw Data'!H51&gt;'Raw Data'!F51,'Raw Data'!T51&gt;'Raw Data'!S51),'Raw Data'!H51,0))</f>
        <v>0</v>
      </c>
      <c r="X56">
        <f>IF(AND('Raw Data'!G51&gt;4,'Raw Data'!S51&gt;'Raw Data'!T51, ISNUMBER('Raw Data'!S51)),'Raw Data'!M51,IF(AND('Raw Data'!G51&gt;4,'Raw Data'!S51='Raw Data'!T51, ISNUMBER('Raw Data'!S51)),0,IF(AND(ISNUMBER('Raw Data'!S51), 'Raw Data'!S51='Raw Data'!T51),'Raw Data'!G51,0)))</f>
        <v>0</v>
      </c>
      <c r="Y56">
        <f>IF(AND('Raw Data'!G51&gt;4,'Raw Data'!S51&lt;'Raw Data'!T51),'Raw Data'!O51,IF(AND('Raw Data'!G51&gt;4,'Raw Data'!S51='Raw Data'!T51),0,IF('Raw Data'!S51='Raw Data'!T51,'Raw Data'!G51,0)))</f>
        <v>0</v>
      </c>
      <c r="Z56">
        <f>IF(AND('Raw Data'!G51&lt;4, 'Raw Data'!S51='Raw Data'!T51), 'Raw Data'!G51,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Data'!U52</f>
        <v>0</v>
      </c>
      <c r="B57">
        <f>IF('Raw Data'!S52&gt;'Raw Data'!T52, 'Raw Data'!F52, 0)</f>
        <v>0</v>
      </c>
      <c r="C57">
        <f>IF(AND(ISNUMBER('Raw Data'!S52), 'Raw Data'!S52='Raw Data'!T52), 'Raw Data'!G52, 0)</f>
        <v>0</v>
      </c>
      <c r="D57">
        <f>IF('Raw Data'!S52&lt;'Raw Data'!T52, 'Raw Data'!H52, 0)</f>
        <v>0</v>
      </c>
      <c r="E57">
        <f>IF(SUM('Raw Data'!S52:T52)&gt;2, 'Raw Data'!I52, 0)</f>
        <v>0</v>
      </c>
      <c r="F57">
        <f>IF(AND(ISNUMBER('Raw Data'!S52),SUM('Raw Data'!S52:T52)&lt;3),'Raw Data'!I52,)</f>
        <v>0</v>
      </c>
      <c r="G57">
        <f>IF(AND('Raw Data'!S52&gt;0, 'Raw Data'!T52&gt;0), 'Raw Data'!K52, 0)</f>
        <v>0</v>
      </c>
      <c r="H57">
        <f>IF(AND(ISNUMBER('Raw Data'!S52), OR('Raw Data'!S52=0, 'Raw Data'!T52=0)), 'Raw Data'!L52, 0)</f>
        <v>0</v>
      </c>
      <c r="I57">
        <f>IF('Raw Data'!S52='Raw Data'!T52, 0, IF('Raw Data'!S52&gt;'Raw Data'!T52, 'Raw Data'!M52, 0))</f>
        <v>0</v>
      </c>
      <c r="J57">
        <f>IF('Raw Data'!S52='Raw Data'!T52, 0, IF('Raw Data'!S52&lt;'Raw Data'!T52, 'Raw Data'!O52, 0))</f>
        <v>0</v>
      </c>
      <c r="K57">
        <f>IF(AND(ISNUMBER('Raw Data'!S52), OR('Raw Data'!S52&gt;'Raw Data'!T52, 'Raw Data'!S52='Raw Data'!T52)), 'Raw Data'!P52, 0)</f>
        <v>0</v>
      </c>
      <c r="L57">
        <f>IF(AND(ISNUMBER('Raw Data'!S52), OR('Raw Data'!S52&lt;'Raw Data'!T52, 'Raw Data'!S52='Raw Data'!T52)), 'Raw Data'!Q52, 0)</f>
        <v>0</v>
      </c>
      <c r="M57">
        <f>IF(AND(ISNUMBER('Raw Data'!S52), OR('Raw Data'!S52&gt;'Raw Data'!T52, 'Raw Data'!S52&lt;'Raw Data'!T52)), 'Raw Data'!R52, 0)</f>
        <v>0</v>
      </c>
      <c r="N57">
        <f>IF(AND('Raw Data'!F52&lt;'Raw Data'!H52, 'Raw Data'!S52&gt;'Raw Data'!T52), 'Raw Data'!F52, 0)</f>
        <v>0</v>
      </c>
      <c r="O57" t="b">
        <f>'Raw Data'!F52&lt;'Raw Data'!H52</f>
        <v>0</v>
      </c>
      <c r="P57">
        <f>IF(AND('Raw Data'!F52&gt;'Raw Data'!H52, 'Raw Data'!S52&gt;'Raw Data'!T52), 'Raw Data'!F52, 0)</f>
        <v>0</v>
      </c>
      <c r="Q57">
        <f>IF(AND('Raw Data'!F52&gt;'Raw Data'!H52, 'Raw Data'!S52&lt;'Raw Data'!T52), 'Raw Data'!H52, 0)</f>
        <v>0</v>
      </c>
      <c r="R57">
        <f>IF(AND('Raw Data'!F52&lt;'Raw Data'!H52, 'Raw Data'!S52&lt;'Raw Data'!T52), 'Raw Data'!H52, 0)</f>
        <v>0</v>
      </c>
      <c r="S57">
        <f>IF(ISNUMBER('Raw Data'!F52), IF(_xlfn.XLOOKUP(SMALL('Raw Data'!F52:H52, 1), B57:D57, B57:D57, 0)&gt;0, SMALL('Raw Data'!F52:H52, 1), 0), 0)</f>
        <v>0</v>
      </c>
      <c r="T57">
        <f>IF(ISNUMBER('Raw Data'!F52), IF(_xlfn.XLOOKUP(SMALL('Raw Data'!F52:H52, 2), B57:D57, B57:D57, 0)&gt;0, SMALL('Raw Data'!F52:H52, 2), 0), 0)</f>
        <v>0</v>
      </c>
      <c r="U57">
        <f>IF(ISNUMBER('Raw Data'!F52), IF(_xlfn.XLOOKUP(SMALL('Raw Data'!F52:H52, 3), B57:D57, B57:D57, 0)&gt;0, SMALL('Raw Data'!F52:H52, 3), 0), 0)</f>
        <v>0</v>
      </c>
      <c r="V57">
        <f>IF(AND('Raw Data'!F52&lt;'Raw Data'!H52,'Raw Data'!S52&gt;'Raw Data'!T52),'Raw Data'!F52,IF(AND('Raw Data'!H52&lt;'Raw Data'!F52,'Raw Data'!T52&gt;'Raw Data'!S52),'Raw Data'!H52,0))</f>
        <v>0</v>
      </c>
      <c r="W57">
        <f>IF(AND('Raw Data'!F52&gt;'Raw Data'!H52,'Raw Data'!S52&gt;'Raw Data'!T52),'Raw Data'!F52,IF(AND('Raw Data'!H52&gt;'Raw Data'!F52,'Raw Data'!T52&gt;'Raw Data'!S52),'Raw Data'!H52,0))</f>
        <v>0</v>
      </c>
      <c r="X57">
        <f>IF(AND('Raw Data'!G52&gt;4,'Raw Data'!S52&gt;'Raw Data'!T52, ISNUMBER('Raw Data'!S52)),'Raw Data'!M52,IF(AND('Raw Data'!G52&gt;4,'Raw Data'!S52='Raw Data'!T52, ISNUMBER('Raw Data'!S52)),0,IF(AND(ISNUMBER('Raw Data'!S52), 'Raw Data'!S52='Raw Data'!T52),'Raw Data'!G52,0)))</f>
        <v>0</v>
      </c>
      <c r="Y57">
        <f>IF(AND('Raw Data'!G52&gt;4,'Raw Data'!S52&lt;'Raw Data'!T52),'Raw Data'!O52,IF(AND('Raw Data'!G52&gt;4,'Raw Data'!S52='Raw Data'!T52),0,IF('Raw Data'!S52='Raw Data'!T52,'Raw Data'!G52,0)))</f>
        <v>0</v>
      </c>
      <c r="Z57">
        <f>IF(AND('Raw Data'!G52&lt;4, 'Raw Data'!S52='Raw Data'!T52), 'Raw Data'!G52,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Data'!U53</f>
        <v>0</v>
      </c>
      <c r="B58">
        <f>IF('Raw Data'!S53&gt;'Raw Data'!T53, 'Raw Data'!F53, 0)</f>
        <v>0</v>
      </c>
      <c r="C58">
        <f>IF(AND(ISNUMBER('Raw Data'!S53), 'Raw Data'!S53='Raw Data'!T53), 'Raw Data'!G53, 0)</f>
        <v>0</v>
      </c>
      <c r="D58">
        <f>IF('Raw Data'!S53&lt;'Raw Data'!T53, 'Raw Data'!H53, 0)</f>
        <v>0</v>
      </c>
      <c r="E58">
        <f>IF(SUM('Raw Data'!S53:T53)&gt;2, 'Raw Data'!I53, 0)</f>
        <v>0</v>
      </c>
      <c r="F58">
        <f>IF(AND(ISNUMBER('Raw Data'!S53),SUM('Raw Data'!S53:T53)&lt;3),'Raw Data'!I53,)</f>
        <v>0</v>
      </c>
      <c r="G58">
        <f>IF(AND('Raw Data'!S53&gt;0, 'Raw Data'!T53&gt;0), 'Raw Data'!K53, 0)</f>
        <v>0</v>
      </c>
      <c r="H58">
        <f>IF(AND(ISNUMBER('Raw Data'!S53), OR('Raw Data'!S53=0, 'Raw Data'!T53=0)), 'Raw Data'!L53, 0)</f>
        <v>0</v>
      </c>
      <c r="I58">
        <f>IF('Raw Data'!S53='Raw Data'!T53, 0, IF('Raw Data'!S53&gt;'Raw Data'!T53, 'Raw Data'!M53, 0))</f>
        <v>0</v>
      </c>
      <c r="J58">
        <f>IF('Raw Data'!S53='Raw Data'!T53, 0, IF('Raw Data'!S53&lt;'Raw Data'!T53, 'Raw Data'!O53, 0))</f>
        <v>0</v>
      </c>
      <c r="K58">
        <f>IF(AND(ISNUMBER('Raw Data'!S53), OR('Raw Data'!S53&gt;'Raw Data'!T53, 'Raw Data'!S53='Raw Data'!T53)), 'Raw Data'!P53, 0)</f>
        <v>0</v>
      </c>
      <c r="L58">
        <f>IF(AND(ISNUMBER('Raw Data'!S53), OR('Raw Data'!S53&lt;'Raw Data'!T53, 'Raw Data'!S53='Raw Data'!T53)), 'Raw Data'!Q53, 0)</f>
        <v>0</v>
      </c>
      <c r="M58">
        <f>IF(AND(ISNUMBER('Raw Data'!S53), OR('Raw Data'!S53&gt;'Raw Data'!T53, 'Raw Data'!S53&lt;'Raw Data'!T53)), 'Raw Data'!R53, 0)</f>
        <v>0</v>
      </c>
      <c r="N58">
        <f>IF(AND('Raw Data'!F53&lt;'Raw Data'!H53, 'Raw Data'!S53&gt;'Raw Data'!T53), 'Raw Data'!F53, 0)</f>
        <v>0</v>
      </c>
      <c r="O58" t="b">
        <f>'Raw Data'!F53&lt;'Raw Data'!H53</f>
        <v>0</v>
      </c>
      <c r="P58">
        <f>IF(AND('Raw Data'!F53&gt;'Raw Data'!H53, 'Raw Data'!S53&gt;'Raw Data'!T53), 'Raw Data'!F53, 0)</f>
        <v>0</v>
      </c>
      <c r="Q58">
        <f>IF(AND('Raw Data'!F53&gt;'Raw Data'!H53, 'Raw Data'!S53&lt;'Raw Data'!T53), 'Raw Data'!H53, 0)</f>
        <v>0</v>
      </c>
      <c r="R58">
        <f>IF(AND('Raw Data'!F53&lt;'Raw Data'!H53, 'Raw Data'!S53&lt;'Raw Data'!T53), 'Raw Data'!H53, 0)</f>
        <v>0</v>
      </c>
      <c r="S58">
        <f>IF(ISNUMBER('Raw Data'!F53), IF(_xlfn.XLOOKUP(SMALL('Raw Data'!F53:H53, 1), B58:D58, B58:D58, 0)&gt;0, SMALL('Raw Data'!F53:H53, 1), 0), 0)</f>
        <v>0</v>
      </c>
      <c r="T58">
        <f>IF(ISNUMBER('Raw Data'!F53), IF(_xlfn.XLOOKUP(SMALL('Raw Data'!F53:H53, 2), B58:D58, B58:D58, 0)&gt;0, SMALL('Raw Data'!F53:H53, 2), 0), 0)</f>
        <v>0</v>
      </c>
      <c r="U58">
        <f>IF(ISNUMBER('Raw Data'!F53), IF(_xlfn.XLOOKUP(SMALL('Raw Data'!F53:H53, 3), B58:D58, B58:D58, 0)&gt;0, SMALL('Raw Data'!F53:H53, 3), 0), 0)</f>
        <v>0</v>
      </c>
      <c r="V58">
        <f>IF(AND('Raw Data'!F53&lt;'Raw Data'!H53,'Raw Data'!S53&gt;'Raw Data'!T53),'Raw Data'!F53,IF(AND('Raw Data'!H53&lt;'Raw Data'!F53,'Raw Data'!T53&gt;'Raw Data'!S53),'Raw Data'!H53,0))</f>
        <v>0</v>
      </c>
      <c r="W58">
        <f>IF(AND('Raw Data'!F53&gt;'Raw Data'!H53,'Raw Data'!S53&gt;'Raw Data'!T53),'Raw Data'!F53,IF(AND('Raw Data'!H53&gt;'Raw Data'!F53,'Raw Data'!T53&gt;'Raw Data'!S53),'Raw Data'!H53,0))</f>
        <v>0</v>
      </c>
      <c r="X58">
        <f>IF(AND('Raw Data'!G53&gt;4,'Raw Data'!S53&gt;'Raw Data'!T53, ISNUMBER('Raw Data'!S53)),'Raw Data'!M53,IF(AND('Raw Data'!G53&gt;4,'Raw Data'!S53='Raw Data'!T53, ISNUMBER('Raw Data'!S53)),0,IF(AND(ISNUMBER('Raw Data'!S53), 'Raw Data'!S53='Raw Data'!T53),'Raw Data'!G53,0)))</f>
        <v>0</v>
      </c>
      <c r="Y58">
        <f>IF(AND('Raw Data'!G53&gt;4,'Raw Data'!S53&lt;'Raw Data'!T53),'Raw Data'!O53,IF(AND('Raw Data'!G53&gt;4,'Raw Data'!S53='Raw Data'!T53),0,IF('Raw Data'!S53='Raw Data'!T53,'Raw Data'!G53,0)))</f>
        <v>0</v>
      </c>
      <c r="Z58">
        <f>IF(AND('Raw Data'!G53&lt;4, 'Raw Data'!S53='Raw Data'!T53), 'Raw Data'!G53,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Data'!U54</f>
        <v>0</v>
      </c>
      <c r="B59">
        <f>IF('Raw Data'!S54&gt;'Raw Data'!T54, 'Raw Data'!F54, 0)</f>
        <v>0</v>
      </c>
      <c r="C59">
        <f>IF(AND(ISNUMBER('Raw Data'!S54), 'Raw Data'!S54='Raw Data'!T54), 'Raw Data'!G54, 0)</f>
        <v>0</v>
      </c>
      <c r="D59">
        <f>IF('Raw Data'!S54&lt;'Raw Data'!T54, 'Raw Data'!H54, 0)</f>
        <v>0</v>
      </c>
      <c r="E59">
        <f>IF(SUM('Raw Data'!S54:T54)&gt;2, 'Raw Data'!I54, 0)</f>
        <v>0</v>
      </c>
      <c r="F59">
        <f>IF(AND(ISNUMBER('Raw Data'!S54),SUM('Raw Data'!S54:T54)&lt;3),'Raw Data'!I54,)</f>
        <v>0</v>
      </c>
      <c r="G59">
        <f>IF(AND('Raw Data'!S54&gt;0, 'Raw Data'!T54&gt;0), 'Raw Data'!K54, 0)</f>
        <v>0</v>
      </c>
      <c r="H59">
        <f>IF(AND(ISNUMBER('Raw Data'!S54), OR('Raw Data'!S54=0, 'Raw Data'!T54=0)), 'Raw Data'!L54, 0)</f>
        <v>0</v>
      </c>
      <c r="I59">
        <f>IF('Raw Data'!S54='Raw Data'!T54, 0, IF('Raw Data'!S54&gt;'Raw Data'!T54, 'Raw Data'!M54, 0))</f>
        <v>0</v>
      </c>
      <c r="J59">
        <f>IF('Raw Data'!S54='Raw Data'!T54, 0, IF('Raw Data'!S54&lt;'Raw Data'!T54, 'Raw Data'!O54, 0))</f>
        <v>0</v>
      </c>
      <c r="K59">
        <f>IF(AND(ISNUMBER('Raw Data'!S54), OR('Raw Data'!S54&gt;'Raw Data'!T54, 'Raw Data'!S54='Raw Data'!T54)), 'Raw Data'!P54, 0)</f>
        <v>0</v>
      </c>
      <c r="L59">
        <f>IF(AND(ISNUMBER('Raw Data'!S54), OR('Raw Data'!S54&lt;'Raw Data'!T54, 'Raw Data'!S54='Raw Data'!T54)), 'Raw Data'!Q54, 0)</f>
        <v>0</v>
      </c>
      <c r="M59">
        <f>IF(AND(ISNUMBER('Raw Data'!S54), OR('Raw Data'!S54&gt;'Raw Data'!T54, 'Raw Data'!S54&lt;'Raw Data'!T54)), 'Raw Data'!R54, 0)</f>
        <v>0</v>
      </c>
      <c r="N59">
        <f>IF(AND('Raw Data'!F54&lt;'Raw Data'!H54, 'Raw Data'!S54&gt;'Raw Data'!T54), 'Raw Data'!F54, 0)</f>
        <v>0</v>
      </c>
      <c r="O59" t="b">
        <f>'Raw Data'!F54&lt;'Raw Data'!H54</f>
        <v>0</v>
      </c>
      <c r="P59">
        <f>IF(AND('Raw Data'!F54&gt;'Raw Data'!H54, 'Raw Data'!S54&gt;'Raw Data'!T54), 'Raw Data'!F54, 0)</f>
        <v>0</v>
      </c>
      <c r="Q59">
        <f>IF(AND('Raw Data'!F54&gt;'Raw Data'!H54, 'Raw Data'!S54&lt;'Raw Data'!T54), 'Raw Data'!H54, 0)</f>
        <v>0</v>
      </c>
      <c r="R59">
        <f>IF(AND('Raw Data'!F54&lt;'Raw Data'!H54, 'Raw Data'!S54&lt;'Raw Data'!T54), 'Raw Data'!H54, 0)</f>
        <v>0</v>
      </c>
      <c r="S59">
        <f>IF(ISNUMBER('Raw Data'!F54), IF(_xlfn.XLOOKUP(SMALL('Raw Data'!F54:H54, 1), B59:D59, B59:D59, 0)&gt;0, SMALL('Raw Data'!F54:H54, 1), 0), 0)</f>
        <v>0</v>
      </c>
      <c r="T59">
        <f>IF(ISNUMBER('Raw Data'!F54), IF(_xlfn.XLOOKUP(SMALL('Raw Data'!F54:H54, 2), B59:D59, B59:D59, 0)&gt;0, SMALL('Raw Data'!F54:H54, 2), 0), 0)</f>
        <v>0</v>
      </c>
      <c r="U59">
        <f>IF(ISNUMBER('Raw Data'!F54), IF(_xlfn.XLOOKUP(SMALL('Raw Data'!F54:H54, 3), B59:D59, B59:D59, 0)&gt;0, SMALL('Raw Data'!F54:H54, 3), 0), 0)</f>
        <v>0</v>
      </c>
      <c r="V59">
        <f>IF(AND('Raw Data'!F54&lt;'Raw Data'!H54,'Raw Data'!S54&gt;'Raw Data'!T54),'Raw Data'!F54,IF(AND('Raw Data'!H54&lt;'Raw Data'!F54,'Raw Data'!T54&gt;'Raw Data'!S54),'Raw Data'!H54,0))</f>
        <v>0</v>
      </c>
      <c r="W59">
        <f>IF(AND('Raw Data'!F54&gt;'Raw Data'!H54,'Raw Data'!S54&gt;'Raw Data'!T54),'Raw Data'!F54,IF(AND('Raw Data'!H54&gt;'Raw Data'!F54,'Raw Data'!T54&gt;'Raw Data'!S54),'Raw Data'!H54,0))</f>
        <v>0</v>
      </c>
      <c r="X59">
        <f>IF(AND('Raw Data'!G54&gt;4,'Raw Data'!S54&gt;'Raw Data'!T54, ISNUMBER('Raw Data'!S54)),'Raw Data'!M54,IF(AND('Raw Data'!G54&gt;4,'Raw Data'!S54='Raw Data'!T54, ISNUMBER('Raw Data'!S54)),0,IF(AND(ISNUMBER('Raw Data'!S54), 'Raw Data'!S54='Raw Data'!T54),'Raw Data'!G54,0)))</f>
        <v>0</v>
      </c>
      <c r="Y59">
        <f>IF(AND('Raw Data'!G54&gt;4,'Raw Data'!S54&lt;'Raw Data'!T54),'Raw Data'!O54,IF(AND('Raw Data'!G54&gt;4,'Raw Data'!S54='Raw Data'!T54),0,IF('Raw Data'!S54='Raw Data'!T54,'Raw Data'!G54,0)))</f>
        <v>0</v>
      </c>
      <c r="Z59">
        <f>IF(AND('Raw Data'!G54&lt;4, 'Raw Data'!S54='Raw Data'!T54), 'Raw Data'!G54,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Data'!U55</f>
        <v>0</v>
      </c>
      <c r="B60">
        <f>IF('Raw Data'!S55&gt;'Raw Data'!T55, 'Raw Data'!F55, 0)</f>
        <v>0</v>
      </c>
      <c r="C60">
        <f>IF(AND(ISNUMBER('Raw Data'!S55), 'Raw Data'!S55='Raw Data'!T55), 'Raw Data'!G55, 0)</f>
        <v>0</v>
      </c>
      <c r="D60">
        <f>IF('Raw Data'!S55&lt;'Raw Data'!T55, 'Raw Data'!H55, 0)</f>
        <v>0</v>
      </c>
      <c r="E60">
        <f>IF(SUM('Raw Data'!S55:T55)&gt;2, 'Raw Data'!I55, 0)</f>
        <v>0</v>
      </c>
      <c r="F60">
        <f>IF(AND(ISNUMBER('Raw Data'!S55),SUM('Raw Data'!S55:T55)&lt;3),'Raw Data'!I55,)</f>
        <v>0</v>
      </c>
      <c r="G60">
        <f>IF(AND('Raw Data'!S55&gt;0, 'Raw Data'!T55&gt;0), 'Raw Data'!K55, 0)</f>
        <v>0</v>
      </c>
      <c r="H60">
        <f>IF(AND(ISNUMBER('Raw Data'!S55), OR('Raw Data'!S55=0, 'Raw Data'!T55=0)), 'Raw Data'!L55, 0)</f>
        <v>0</v>
      </c>
      <c r="I60">
        <f>IF('Raw Data'!S55='Raw Data'!T55, 0, IF('Raw Data'!S55&gt;'Raw Data'!T55, 'Raw Data'!M55, 0))</f>
        <v>0</v>
      </c>
      <c r="J60">
        <f>IF('Raw Data'!S55='Raw Data'!T55, 0, IF('Raw Data'!S55&lt;'Raw Data'!T55, 'Raw Data'!O55, 0))</f>
        <v>0</v>
      </c>
      <c r="K60">
        <f>IF(AND(ISNUMBER('Raw Data'!S55), OR('Raw Data'!S55&gt;'Raw Data'!T55, 'Raw Data'!S55='Raw Data'!T55)), 'Raw Data'!P55, 0)</f>
        <v>0</v>
      </c>
      <c r="L60">
        <f>IF(AND(ISNUMBER('Raw Data'!S55), OR('Raw Data'!S55&lt;'Raw Data'!T55, 'Raw Data'!S55='Raw Data'!T55)), 'Raw Data'!Q55, 0)</f>
        <v>0</v>
      </c>
      <c r="M60">
        <f>IF(AND(ISNUMBER('Raw Data'!S55), OR('Raw Data'!S55&gt;'Raw Data'!T55, 'Raw Data'!S55&lt;'Raw Data'!T55)), 'Raw Data'!R55, 0)</f>
        <v>0</v>
      </c>
      <c r="N60">
        <f>IF(AND('Raw Data'!F55&lt;'Raw Data'!H55, 'Raw Data'!S55&gt;'Raw Data'!T55), 'Raw Data'!F55, 0)</f>
        <v>0</v>
      </c>
      <c r="O60" t="b">
        <f>'Raw Data'!F55&lt;'Raw Data'!H55</f>
        <v>0</v>
      </c>
      <c r="P60">
        <f>IF(AND('Raw Data'!F55&gt;'Raw Data'!H55, 'Raw Data'!S55&gt;'Raw Data'!T55), 'Raw Data'!F55, 0)</f>
        <v>0</v>
      </c>
      <c r="Q60">
        <f>IF(AND('Raw Data'!F55&gt;'Raw Data'!H55, 'Raw Data'!S55&lt;'Raw Data'!T55), 'Raw Data'!H55, 0)</f>
        <v>0</v>
      </c>
      <c r="R60">
        <f>IF(AND('Raw Data'!F55&lt;'Raw Data'!H55, 'Raw Data'!S55&lt;'Raw Data'!T55), 'Raw Data'!H55, 0)</f>
        <v>0</v>
      </c>
      <c r="S60">
        <f>IF(ISNUMBER('Raw Data'!F55), IF(_xlfn.XLOOKUP(SMALL('Raw Data'!F55:H55, 1), B60:D60, B60:D60, 0)&gt;0, SMALL('Raw Data'!F55:H55, 1), 0), 0)</f>
        <v>0</v>
      </c>
      <c r="T60">
        <f>IF(ISNUMBER('Raw Data'!F55), IF(_xlfn.XLOOKUP(SMALL('Raw Data'!F55:H55, 2), B60:D60, B60:D60, 0)&gt;0, SMALL('Raw Data'!F55:H55, 2), 0), 0)</f>
        <v>0</v>
      </c>
      <c r="U60">
        <f>IF(ISNUMBER('Raw Data'!F55), IF(_xlfn.XLOOKUP(SMALL('Raw Data'!F55:H55, 3), B60:D60, B60:D60, 0)&gt;0, SMALL('Raw Data'!F55:H55, 3), 0), 0)</f>
        <v>0</v>
      </c>
      <c r="V60">
        <f>IF(AND('Raw Data'!F55&lt;'Raw Data'!H55,'Raw Data'!S55&gt;'Raw Data'!T55),'Raw Data'!F55,IF(AND('Raw Data'!H55&lt;'Raw Data'!F55,'Raw Data'!T55&gt;'Raw Data'!S55),'Raw Data'!H55,0))</f>
        <v>0</v>
      </c>
      <c r="W60">
        <f>IF(AND('Raw Data'!F55&gt;'Raw Data'!H55,'Raw Data'!S55&gt;'Raw Data'!T55),'Raw Data'!F55,IF(AND('Raw Data'!H55&gt;'Raw Data'!F55,'Raw Data'!T55&gt;'Raw Data'!S55),'Raw Data'!H55,0))</f>
        <v>0</v>
      </c>
      <c r="X60">
        <f>IF(AND('Raw Data'!G55&gt;4,'Raw Data'!S55&gt;'Raw Data'!T55, ISNUMBER('Raw Data'!S55)),'Raw Data'!M55,IF(AND('Raw Data'!G55&gt;4,'Raw Data'!S55='Raw Data'!T55, ISNUMBER('Raw Data'!S55)),0,IF(AND(ISNUMBER('Raw Data'!S55), 'Raw Data'!S55='Raw Data'!T55),'Raw Data'!G55,0)))</f>
        <v>0</v>
      </c>
      <c r="Y60">
        <f>IF(AND('Raw Data'!G55&gt;4,'Raw Data'!S55&lt;'Raw Data'!T55),'Raw Data'!O55,IF(AND('Raw Data'!G55&gt;4,'Raw Data'!S55='Raw Data'!T55),0,IF('Raw Data'!S55='Raw Data'!T55,'Raw Data'!G55,0)))</f>
        <v>0</v>
      </c>
      <c r="Z60">
        <f>IF(AND('Raw Data'!G55&lt;4, 'Raw Data'!S55='Raw Data'!T55), 'Raw Data'!G55,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Data'!U56</f>
        <v>0</v>
      </c>
      <c r="B61">
        <f>IF('Raw Data'!S56&gt;'Raw Data'!T56, 'Raw Data'!F56, 0)</f>
        <v>0</v>
      </c>
      <c r="C61">
        <f>IF(AND(ISNUMBER('Raw Data'!S56), 'Raw Data'!S56='Raw Data'!T56), 'Raw Data'!G56, 0)</f>
        <v>0</v>
      </c>
      <c r="D61">
        <f>IF('Raw Data'!S56&lt;'Raw Data'!T56, 'Raw Data'!H56, 0)</f>
        <v>0</v>
      </c>
      <c r="E61">
        <f>IF(SUM('Raw Data'!S56:T56)&gt;2, 'Raw Data'!I56, 0)</f>
        <v>0</v>
      </c>
      <c r="F61">
        <f>IF(AND(ISNUMBER('Raw Data'!S56),SUM('Raw Data'!S56:T56)&lt;3),'Raw Data'!I56,)</f>
        <v>0</v>
      </c>
      <c r="G61">
        <f>IF(AND('Raw Data'!S56&gt;0, 'Raw Data'!T56&gt;0), 'Raw Data'!K56, 0)</f>
        <v>0</v>
      </c>
      <c r="H61">
        <f>IF(AND(ISNUMBER('Raw Data'!S56), OR('Raw Data'!S56=0, 'Raw Data'!T56=0)), 'Raw Data'!L56, 0)</f>
        <v>0</v>
      </c>
      <c r="I61">
        <f>IF('Raw Data'!S56='Raw Data'!T56, 0, IF('Raw Data'!S56&gt;'Raw Data'!T56, 'Raw Data'!M56, 0))</f>
        <v>0</v>
      </c>
      <c r="J61">
        <f>IF('Raw Data'!S56='Raw Data'!T56, 0, IF('Raw Data'!S56&lt;'Raw Data'!T56, 'Raw Data'!O56, 0))</f>
        <v>0</v>
      </c>
      <c r="K61">
        <f>IF(AND(ISNUMBER('Raw Data'!S56), OR('Raw Data'!S56&gt;'Raw Data'!T56, 'Raw Data'!S56='Raw Data'!T56)), 'Raw Data'!P56, 0)</f>
        <v>0</v>
      </c>
      <c r="L61">
        <f>IF(AND(ISNUMBER('Raw Data'!S56), OR('Raw Data'!S56&lt;'Raw Data'!T56, 'Raw Data'!S56='Raw Data'!T56)), 'Raw Data'!Q56, 0)</f>
        <v>0</v>
      </c>
      <c r="M61">
        <f>IF(AND(ISNUMBER('Raw Data'!S56), OR('Raw Data'!S56&gt;'Raw Data'!T56, 'Raw Data'!S56&lt;'Raw Data'!T56)), 'Raw Data'!R56, 0)</f>
        <v>0</v>
      </c>
      <c r="N61">
        <f>IF(AND('Raw Data'!F56&lt;'Raw Data'!H56, 'Raw Data'!S56&gt;'Raw Data'!T56), 'Raw Data'!F56, 0)</f>
        <v>0</v>
      </c>
      <c r="O61" t="b">
        <f>'Raw Data'!F56&lt;'Raw Data'!H56</f>
        <v>0</v>
      </c>
      <c r="P61">
        <f>IF(AND('Raw Data'!F56&gt;'Raw Data'!H56, 'Raw Data'!S56&gt;'Raw Data'!T56), 'Raw Data'!F56, 0)</f>
        <v>0</v>
      </c>
      <c r="Q61">
        <f>IF(AND('Raw Data'!F56&gt;'Raw Data'!H56, 'Raw Data'!S56&lt;'Raw Data'!T56), 'Raw Data'!H56, 0)</f>
        <v>0</v>
      </c>
      <c r="R61">
        <f>IF(AND('Raw Data'!F56&lt;'Raw Data'!H56, 'Raw Data'!S56&lt;'Raw Data'!T56), 'Raw Data'!H56, 0)</f>
        <v>0</v>
      </c>
      <c r="S61">
        <f>IF(ISNUMBER('Raw Data'!F56), IF(_xlfn.XLOOKUP(SMALL('Raw Data'!F56:H56, 1), B61:D61, B61:D61, 0)&gt;0, SMALL('Raw Data'!F56:H56, 1), 0), 0)</f>
        <v>0</v>
      </c>
      <c r="T61">
        <f>IF(ISNUMBER('Raw Data'!F56), IF(_xlfn.XLOOKUP(SMALL('Raw Data'!F56:H56, 2), B61:D61, B61:D61, 0)&gt;0, SMALL('Raw Data'!F56:H56, 2), 0), 0)</f>
        <v>0</v>
      </c>
      <c r="U61">
        <f>IF(ISNUMBER('Raw Data'!F56), IF(_xlfn.XLOOKUP(SMALL('Raw Data'!F56:H56, 3), B61:D61, B61:D61, 0)&gt;0, SMALL('Raw Data'!F56:H56, 3), 0), 0)</f>
        <v>0</v>
      </c>
      <c r="V61">
        <f>IF(AND('Raw Data'!F56&lt;'Raw Data'!H56,'Raw Data'!S56&gt;'Raw Data'!T56),'Raw Data'!F56,IF(AND('Raw Data'!H56&lt;'Raw Data'!F56,'Raw Data'!T56&gt;'Raw Data'!S56),'Raw Data'!H56,0))</f>
        <v>0</v>
      </c>
      <c r="W61">
        <f>IF(AND('Raw Data'!F56&gt;'Raw Data'!H56,'Raw Data'!S56&gt;'Raw Data'!T56),'Raw Data'!F56,IF(AND('Raw Data'!H56&gt;'Raw Data'!F56,'Raw Data'!T56&gt;'Raw Data'!S56),'Raw Data'!H56,0))</f>
        <v>0</v>
      </c>
      <c r="X61">
        <f>IF(AND('Raw Data'!G56&gt;4,'Raw Data'!S56&gt;'Raw Data'!T56, ISNUMBER('Raw Data'!S56)),'Raw Data'!M56,IF(AND('Raw Data'!G56&gt;4,'Raw Data'!S56='Raw Data'!T56, ISNUMBER('Raw Data'!S56)),0,IF(AND(ISNUMBER('Raw Data'!S56), 'Raw Data'!S56='Raw Data'!T56),'Raw Data'!G56,0)))</f>
        <v>0</v>
      </c>
      <c r="Y61">
        <f>IF(AND('Raw Data'!G56&gt;4,'Raw Data'!S56&lt;'Raw Data'!T56),'Raw Data'!O56,IF(AND('Raw Data'!G56&gt;4,'Raw Data'!S56='Raw Data'!T56),0,IF('Raw Data'!S56='Raw Data'!T56,'Raw Data'!G56,0)))</f>
        <v>0</v>
      </c>
      <c r="Z61">
        <f>IF(AND('Raw Data'!G56&lt;4, 'Raw Data'!S56='Raw Data'!T56), 'Raw Data'!G56,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Data'!U57</f>
        <v>0</v>
      </c>
      <c r="B62">
        <f>IF('Raw Data'!S57&gt;'Raw Data'!T57, 'Raw Data'!F57, 0)</f>
        <v>0</v>
      </c>
      <c r="C62">
        <f>IF(AND(ISNUMBER('Raw Data'!S57), 'Raw Data'!S57='Raw Data'!T57), 'Raw Data'!G57, 0)</f>
        <v>0</v>
      </c>
      <c r="D62">
        <f>IF('Raw Data'!S57&lt;'Raw Data'!T57, 'Raw Data'!H57, 0)</f>
        <v>0</v>
      </c>
      <c r="E62">
        <f>IF(SUM('Raw Data'!S57:T57)&gt;2, 'Raw Data'!I57, 0)</f>
        <v>0</v>
      </c>
      <c r="F62">
        <f>IF(AND(ISNUMBER('Raw Data'!S57),SUM('Raw Data'!S57:T57)&lt;3),'Raw Data'!I57,)</f>
        <v>0</v>
      </c>
      <c r="G62">
        <f>IF(AND('Raw Data'!S57&gt;0, 'Raw Data'!T57&gt;0), 'Raw Data'!K57, 0)</f>
        <v>0</v>
      </c>
      <c r="H62">
        <f>IF(AND(ISNUMBER('Raw Data'!S57), OR('Raw Data'!S57=0, 'Raw Data'!T57=0)), 'Raw Data'!L57, 0)</f>
        <v>0</v>
      </c>
      <c r="I62">
        <f>IF('Raw Data'!S57='Raw Data'!T57, 0, IF('Raw Data'!S57&gt;'Raw Data'!T57, 'Raw Data'!M57, 0))</f>
        <v>0</v>
      </c>
      <c r="J62">
        <f>IF('Raw Data'!S57='Raw Data'!T57, 0, IF('Raw Data'!S57&lt;'Raw Data'!T57, 'Raw Data'!O57, 0))</f>
        <v>0</v>
      </c>
      <c r="K62">
        <f>IF(AND(ISNUMBER('Raw Data'!S57), OR('Raw Data'!S57&gt;'Raw Data'!T57, 'Raw Data'!S57='Raw Data'!T57)), 'Raw Data'!P57, 0)</f>
        <v>0</v>
      </c>
      <c r="L62">
        <f>IF(AND(ISNUMBER('Raw Data'!S57), OR('Raw Data'!S57&lt;'Raw Data'!T57, 'Raw Data'!S57='Raw Data'!T57)), 'Raw Data'!Q57, 0)</f>
        <v>0</v>
      </c>
      <c r="M62">
        <f>IF(AND(ISNUMBER('Raw Data'!S57), OR('Raw Data'!S57&gt;'Raw Data'!T57, 'Raw Data'!S57&lt;'Raw Data'!T57)), 'Raw Data'!R57, 0)</f>
        <v>0</v>
      </c>
      <c r="N62">
        <f>IF(AND('Raw Data'!F57&lt;'Raw Data'!H57, 'Raw Data'!S57&gt;'Raw Data'!T57), 'Raw Data'!F57, 0)</f>
        <v>0</v>
      </c>
      <c r="O62" t="b">
        <f>'Raw Data'!F57&lt;'Raw Data'!H57</f>
        <v>0</v>
      </c>
      <c r="P62">
        <f>IF(AND('Raw Data'!F57&gt;'Raw Data'!H57, 'Raw Data'!S57&gt;'Raw Data'!T57), 'Raw Data'!F57, 0)</f>
        <v>0</v>
      </c>
      <c r="Q62">
        <f>IF(AND('Raw Data'!F57&gt;'Raw Data'!H57, 'Raw Data'!S57&lt;'Raw Data'!T57), 'Raw Data'!H57, 0)</f>
        <v>0</v>
      </c>
      <c r="R62">
        <f>IF(AND('Raw Data'!F57&lt;'Raw Data'!H57, 'Raw Data'!S57&lt;'Raw Data'!T57), 'Raw Data'!H57, 0)</f>
        <v>0</v>
      </c>
      <c r="S62">
        <f>IF(ISNUMBER('Raw Data'!F57), IF(_xlfn.XLOOKUP(SMALL('Raw Data'!F57:H57, 1), B62:D62, B62:D62, 0)&gt;0, SMALL('Raw Data'!F57:H57, 1), 0), 0)</f>
        <v>0</v>
      </c>
      <c r="T62">
        <f>IF(ISNUMBER('Raw Data'!F57), IF(_xlfn.XLOOKUP(SMALL('Raw Data'!F57:H57, 2), B62:D62, B62:D62, 0)&gt;0, SMALL('Raw Data'!F57:H57, 2), 0), 0)</f>
        <v>0</v>
      </c>
      <c r="U62">
        <f>IF(ISNUMBER('Raw Data'!F57), IF(_xlfn.XLOOKUP(SMALL('Raw Data'!F57:H57, 3), B62:D62, B62:D62, 0)&gt;0, SMALL('Raw Data'!F57:H57, 3), 0), 0)</f>
        <v>0</v>
      </c>
      <c r="V62">
        <f>IF(AND('Raw Data'!F57&lt;'Raw Data'!H57,'Raw Data'!S57&gt;'Raw Data'!T57),'Raw Data'!F57,IF(AND('Raw Data'!H57&lt;'Raw Data'!F57,'Raw Data'!T57&gt;'Raw Data'!S57),'Raw Data'!H57,0))</f>
        <v>0</v>
      </c>
      <c r="W62">
        <f>IF(AND('Raw Data'!F57&gt;'Raw Data'!H57,'Raw Data'!S57&gt;'Raw Data'!T57),'Raw Data'!F57,IF(AND('Raw Data'!H57&gt;'Raw Data'!F57,'Raw Data'!T57&gt;'Raw Data'!S57),'Raw Data'!H57,0))</f>
        <v>0</v>
      </c>
      <c r="X62">
        <f>IF(AND('Raw Data'!G57&gt;4,'Raw Data'!S57&gt;'Raw Data'!T57, ISNUMBER('Raw Data'!S57)),'Raw Data'!M57,IF(AND('Raw Data'!G57&gt;4,'Raw Data'!S57='Raw Data'!T57, ISNUMBER('Raw Data'!S57)),0,IF(AND(ISNUMBER('Raw Data'!S57), 'Raw Data'!S57='Raw Data'!T57),'Raw Data'!G57,0)))</f>
        <v>0</v>
      </c>
      <c r="Y62">
        <f>IF(AND('Raw Data'!G57&gt;4,'Raw Data'!S57&lt;'Raw Data'!T57),'Raw Data'!O57,IF(AND('Raw Data'!G57&gt;4,'Raw Data'!S57='Raw Data'!T57),0,IF('Raw Data'!S57='Raw Data'!T57,'Raw Data'!G57,0)))</f>
        <v>0</v>
      </c>
      <c r="Z62">
        <f>IF(AND('Raw Data'!G57&lt;4, 'Raw Data'!S57='Raw Data'!T57), 'Raw Data'!G57,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Data'!U58</f>
        <v>0</v>
      </c>
      <c r="B63">
        <f>IF('Raw Data'!S58&gt;'Raw Data'!T58, 'Raw Data'!F58, 0)</f>
        <v>0</v>
      </c>
      <c r="C63">
        <f>IF(AND(ISNUMBER('Raw Data'!S58), 'Raw Data'!S58='Raw Data'!T58), 'Raw Data'!G58, 0)</f>
        <v>0</v>
      </c>
      <c r="D63">
        <f>IF('Raw Data'!S58&lt;'Raw Data'!T58, 'Raw Data'!H58, 0)</f>
        <v>0</v>
      </c>
      <c r="E63">
        <f>IF(SUM('Raw Data'!S58:T58)&gt;2, 'Raw Data'!I58, 0)</f>
        <v>0</v>
      </c>
      <c r="F63">
        <f>IF(AND(ISNUMBER('Raw Data'!S58),SUM('Raw Data'!S58:T58)&lt;3),'Raw Data'!I58,)</f>
        <v>0</v>
      </c>
      <c r="G63">
        <f>IF(AND('Raw Data'!S58&gt;0, 'Raw Data'!T58&gt;0), 'Raw Data'!K58, 0)</f>
        <v>0</v>
      </c>
      <c r="H63">
        <f>IF(AND(ISNUMBER('Raw Data'!S58), OR('Raw Data'!S58=0, 'Raw Data'!T58=0)), 'Raw Data'!L58, 0)</f>
        <v>0</v>
      </c>
      <c r="I63">
        <f>IF('Raw Data'!S58='Raw Data'!T58, 0, IF('Raw Data'!S58&gt;'Raw Data'!T58, 'Raw Data'!M58, 0))</f>
        <v>0</v>
      </c>
      <c r="J63">
        <f>IF('Raw Data'!S58='Raw Data'!T58, 0, IF('Raw Data'!S58&lt;'Raw Data'!T58, 'Raw Data'!O58, 0))</f>
        <v>0</v>
      </c>
      <c r="K63">
        <f>IF(AND(ISNUMBER('Raw Data'!S58), OR('Raw Data'!S58&gt;'Raw Data'!T58, 'Raw Data'!S58='Raw Data'!T58)), 'Raw Data'!P58, 0)</f>
        <v>0</v>
      </c>
      <c r="L63">
        <f>IF(AND(ISNUMBER('Raw Data'!S58), OR('Raw Data'!S58&lt;'Raw Data'!T58, 'Raw Data'!S58='Raw Data'!T58)), 'Raw Data'!Q58, 0)</f>
        <v>0</v>
      </c>
      <c r="M63">
        <f>IF(AND(ISNUMBER('Raw Data'!S58), OR('Raw Data'!S58&gt;'Raw Data'!T58, 'Raw Data'!S58&lt;'Raw Data'!T58)), 'Raw Data'!R58, 0)</f>
        <v>0</v>
      </c>
      <c r="N63">
        <f>IF(AND('Raw Data'!F58&lt;'Raw Data'!H58, 'Raw Data'!S58&gt;'Raw Data'!T58), 'Raw Data'!F58, 0)</f>
        <v>0</v>
      </c>
      <c r="O63" t="b">
        <f>'Raw Data'!F58&lt;'Raw Data'!H58</f>
        <v>0</v>
      </c>
      <c r="P63">
        <f>IF(AND('Raw Data'!F58&gt;'Raw Data'!H58, 'Raw Data'!S58&gt;'Raw Data'!T58), 'Raw Data'!F58, 0)</f>
        <v>0</v>
      </c>
      <c r="Q63">
        <f>IF(AND('Raw Data'!F58&gt;'Raw Data'!H58, 'Raw Data'!S58&lt;'Raw Data'!T58), 'Raw Data'!H58, 0)</f>
        <v>0</v>
      </c>
      <c r="R63">
        <f>IF(AND('Raw Data'!F58&lt;'Raw Data'!H58, 'Raw Data'!S58&lt;'Raw Data'!T58), 'Raw Data'!H58, 0)</f>
        <v>0</v>
      </c>
      <c r="S63">
        <f>IF(ISNUMBER('Raw Data'!F58), IF(_xlfn.XLOOKUP(SMALL('Raw Data'!F58:H58, 1), B63:D63, B63:D63, 0)&gt;0, SMALL('Raw Data'!F58:H58, 1), 0), 0)</f>
        <v>0</v>
      </c>
      <c r="T63">
        <f>IF(ISNUMBER('Raw Data'!F58), IF(_xlfn.XLOOKUP(SMALL('Raw Data'!F58:H58, 2), B63:D63, B63:D63, 0)&gt;0, SMALL('Raw Data'!F58:H58, 2), 0), 0)</f>
        <v>0</v>
      </c>
      <c r="U63">
        <f>IF(ISNUMBER('Raw Data'!F58), IF(_xlfn.XLOOKUP(SMALL('Raw Data'!F58:H58, 3), B63:D63, B63:D63, 0)&gt;0, SMALL('Raw Data'!F58:H58, 3), 0), 0)</f>
        <v>0</v>
      </c>
      <c r="V63">
        <f>IF(AND('Raw Data'!F58&lt;'Raw Data'!H58,'Raw Data'!S58&gt;'Raw Data'!T58),'Raw Data'!F58,IF(AND('Raw Data'!H58&lt;'Raw Data'!F58,'Raw Data'!T58&gt;'Raw Data'!S58),'Raw Data'!H58,0))</f>
        <v>0</v>
      </c>
      <c r="W63">
        <f>IF(AND('Raw Data'!F58&gt;'Raw Data'!H58,'Raw Data'!S58&gt;'Raw Data'!T58),'Raw Data'!F58,IF(AND('Raw Data'!H58&gt;'Raw Data'!F58,'Raw Data'!T58&gt;'Raw Data'!S58),'Raw Data'!H58,0))</f>
        <v>0</v>
      </c>
      <c r="X63">
        <f>IF(AND('Raw Data'!G58&gt;4,'Raw Data'!S58&gt;'Raw Data'!T58, ISNUMBER('Raw Data'!S58)),'Raw Data'!M58,IF(AND('Raw Data'!G58&gt;4,'Raw Data'!S58='Raw Data'!T58, ISNUMBER('Raw Data'!S58)),0,IF(AND(ISNUMBER('Raw Data'!S58), 'Raw Data'!S58='Raw Data'!T58),'Raw Data'!G58,0)))</f>
        <v>0</v>
      </c>
      <c r="Y63">
        <f>IF(AND('Raw Data'!G58&gt;4,'Raw Data'!S58&lt;'Raw Data'!T58),'Raw Data'!O58,IF(AND('Raw Data'!G58&gt;4,'Raw Data'!S58='Raw Data'!T58),0,IF('Raw Data'!S58='Raw Data'!T58,'Raw Data'!G58,0)))</f>
        <v>0</v>
      </c>
      <c r="Z63">
        <f>IF(AND('Raw Data'!G58&lt;4, 'Raw Data'!S58='Raw Data'!T58), 'Raw Data'!G58,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Data'!U59</f>
        <v>0</v>
      </c>
      <c r="B64">
        <f>IF('Raw Data'!S59&gt;'Raw Data'!T59, 'Raw Data'!F59, 0)</f>
        <v>0</v>
      </c>
      <c r="C64">
        <f>IF(AND(ISNUMBER('Raw Data'!S59), 'Raw Data'!S59='Raw Data'!T59), 'Raw Data'!G59, 0)</f>
        <v>0</v>
      </c>
      <c r="D64">
        <f>IF('Raw Data'!S59&lt;'Raw Data'!T59, 'Raw Data'!H59, 0)</f>
        <v>0</v>
      </c>
      <c r="E64">
        <f>IF(SUM('Raw Data'!S59:T59)&gt;2, 'Raw Data'!I59, 0)</f>
        <v>0</v>
      </c>
      <c r="F64">
        <f>IF(AND(ISNUMBER('Raw Data'!S59),SUM('Raw Data'!S59:T59)&lt;3),'Raw Data'!I59,)</f>
        <v>0</v>
      </c>
      <c r="G64">
        <f>IF(AND('Raw Data'!S59&gt;0, 'Raw Data'!T59&gt;0), 'Raw Data'!K59, 0)</f>
        <v>0</v>
      </c>
      <c r="H64">
        <f>IF(AND(ISNUMBER('Raw Data'!S59), OR('Raw Data'!S59=0, 'Raw Data'!T59=0)), 'Raw Data'!L59, 0)</f>
        <v>0</v>
      </c>
      <c r="I64">
        <f>IF('Raw Data'!S59='Raw Data'!T59, 0, IF('Raw Data'!S59&gt;'Raw Data'!T59, 'Raw Data'!M59, 0))</f>
        <v>0</v>
      </c>
      <c r="J64">
        <f>IF('Raw Data'!S59='Raw Data'!T59, 0, IF('Raw Data'!S59&lt;'Raw Data'!T59, 'Raw Data'!O59, 0))</f>
        <v>0</v>
      </c>
      <c r="K64">
        <f>IF(AND(ISNUMBER('Raw Data'!S59), OR('Raw Data'!S59&gt;'Raw Data'!T59, 'Raw Data'!S59='Raw Data'!T59)), 'Raw Data'!P59, 0)</f>
        <v>0</v>
      </c>
      <c r="L64">
        <f>IF(AND(ISNUMBER('Raw Data'!S59), OR('Raw Data'!S59&lt;'Raw Data'!T59, 'Raw Data'!S59='Raw Data'!T59)), 'Raw Data'!Q59, 0)</f>
        <v>0</v>
      </c>
      <c r="M64">
        <f>IF(AND(ISNUMBER('Raw Data'!S59), OR('Raw Data'!S59&gt;'Raw Data'!T59, 'Raw Data'!S59&lt;'Raw Data'!T59)), 'Raw Data'!R59, 0)</f>
        <v>0</v>
      </c>
      <c r="N64">
        <f>IF(AND('Raw Data'!F59&lt;'Raw Data'!H59, 'Raw Data'!S59&gt;'Raw Data'!T59), 'Raw Data'!F59, 0)</f>
        <v>0</v>
      </c>
      <c r="O64" t="b">
        <f>'Raw Data'!F59&lt;'Raw Data'!H59</f>
        <v>0</v>
      </c>
      <c r="P64">
        <f>IF(AND('Raw Data'!F59&gt;'Raw Data'!H59, 'Raw Data'!S59&gt;'Raw Data'!T59), 'Raw Data'!F59, 0)</f>
        <v>0</v>
      </c>
      <c r="Q64">
        <f>IF(AND('Raw Data'!F59&gt;'Raw Data'!H59, 'Raw Data'!S59&lt;'Raw Data'!T59), 'Raw Data'!H59, 0)</f>
        <v>0</v>
      </c>
      <c r="R64">
        <f>IF(AND('Raw Data'!F59&lt;'Raw Data'!H59, 'Raw Data'!S59&lt;'Raw Data'!T59), 'Raw Data'!H59, 0)</f>
        <v>0</v>
      </c>
      <c r="S64">
        <f>IF(ISNUMBER('Raw Data'!F59), IF(_xlfn.XLOOKUP(SMALL('Raw Data'!F59:H59, 1), B64:D64, B64:D64, 0)&gt;0, SMALL('Raw Data'!F59:H59, 1), 0), 0)</f>
        <v>0</v>
      </c>
      <c r="T64">
        <f>IF(ISNUMBER('Raw Data'!F59), IF(_xlfn.XLOOKUP(SMALL('Raw Data'!F59:H59, 2), B64:D64, B64:D64, 0)&gt;0, SMALL('Raw Data'!F59:H59, 2), 0), 0)</f>
        <v>0</v>
      </c>
      <c r="U64">
        <f>IF(ISNUMBER('Raw Data'!F59), IF(_xlfn.XLOOKUP(SMALL('Raw Data'!F59:H59, 3), B64:D64, B64:D64, 0)&gt;0, SMALL('Raw Data'!F59:H59, 3), 0), 0)</f>
        <v>0</v>
      </c>
      <c r="V64">
        <f>IF(AND('Raw Data'!F59&lt;'Raw Data'!H59,'Raw Data'!S59&gt;'Raw Data'!T59),'Raw Data'!F59,IF(AND('Raw Data'!H59&lt;'Raw Data'!F59,'Raw Data'!T59&gt;'Raw Data'!S59),'Raw Data'!H59,0))</f>
        <v>0</v>
      </c>
      <c r="W64">
        <f>IF(AND('Raw Data'!F59&gt;'Raw Data'!H59,'Raw Data'!S59&gt;'Raw Data'!T59),'Raw Data'!F59,IF(AND('Raw Data'!H59&gt;'Raw Data'!F59,'Raw Data'!T59&gt;'Raw Data'!S59),'Raw Data'!H59,0))</f>
        <v>0</v>
      </c>
      <c r="X64">
        <f>IF(AND('Raw Data'!G59&gt;4,'Raw Data'!S59&gt;'Raw Data'!T59, ISNUMBER('Raw Data'!S59)),'Raw Data'!M59,IF(AND('Raw Data'!G59&gt;4,'Raw Data'!S59='Raw Data'!T59, ISNUMBER('Raw Data'!S59)),0,IF(AND(ISNUMBER('Raw Data'!S59), 'Raw Data'!S59='Raw Data'!T59),'Raw Data'!G59,0)))</f>
        <v>0</v>
      </c>
      <c r="Y64">
        <f>IF(AND('Raw Data'!G59&gt;4,'Raw Data'!S59&lt;'Raw Data'!T59),'Raw Data'!O59,IF(AND('Raw Data'!G59&gt;4,'Raw Data'!S59='Raw Data'!T59),0,IF('Raw Data'!S59='Raw Data'!T59,'Raw Data'!G59,0)))</f>
        <v>0</v>
      </c>
      <c r="Z64">
        <f>IF(AND('Raw Data'!G59&lt;4, 'Raw Data'!S59='Raw Data'!T59), 'Raw Data'!G59,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Data'!U60</f>
        <v>0</v>
      </c>
      <c r="B65">
        <f>IF('Raw Data'!S60&gt;'Raw Data'!T60, 'Raw Data'!F60, 0)</f>
        <v>0</v>
      </c>
      <c r="C65">
        <f>IF(AND(ISNUMBER('Raw Data'!S60), 'Raw Data'!S60='Raw Data'!T60), 'Raw Data'!G60, 0)</f>
        <v>0</v>
      </c>
      <c r="D65">
        <f>IF('Raw Data'!S60&lt;'Raw Data'!T60, 'Raw Data'!H60, 0)</f>
        <v>0</v>
      </c>
      <c r="E65">
        <f>IF(SUM('Raw Data'!S60:T60)&gt;2, 'Raw Data'!I60, 0)</f>
        <v>0</v>
      </c>
      <c r="F65">
        <f>IF(AND(ISNUMBER('Raw Data'!S60),SUM('Raw Data'!S60:T60)&lt;3),'Raw Data'!I60,)</f>
        <v>0</v>
      </c>
      <c r="G65">
        <f>IF(AND('Raw Data'!S60&gt;0, 'Raw Data'!T60&gt;0), 'Raw Data'!K60, 0)</f>
        <v>0</v>
      </c>
      <c r="H65">
        <f>IF(AND(ISNUMBER('Raw Data'!S60), OR('Raw Data'!S60=0, 'Raw Data'!T60=0)), 'Raw Data'!L60, 0)</f>
        <v>0</v>
      </c>
      <c r="I65">
        <f>IF('Raw Data'!S60='Raw Data'!T60, 0, IF('Raw Data'!S60&gt;'Raw Data'!T60, 'Raw Data'!M60, 0))</f>
        <v>0</v>
      </c>
      <c r="J65">
        <f>IF('Raw Data'!S60='Raw Data'!T60, 0, IF('Raw Data'!S60&lt;'Raw Data'!T60, 'Raw Data'!O60, 0))</f>
        <v>0</v>
      </c>
      <c r="K65">
        <f>IF(AND(ISNUMBER('Raw Data'!S60), OR('Raw Data'!S60&gt;'Raw Data'!T60, 'Raw Data'!S60='Raw Data'!T60)), 'Raw Data'!P60, 0)</f>
        <v>0</v>
      </c>
      <c r="L65">
        <f>IF(AND(ISNUMBER('Raw Data'!S60), OR('Raw Data'!S60&lt;'Raw Data'!T60, 'Raw Data'!S60='Raw Data'!T60)), 'Raw Data'!Q60, 0)</f>
        <v>0</v>
      </c>
      <c r="M65">
        <f>IF(AND(ISNUMBER('Raw Data'!S60), OR('Raw Data'!S60&gt;'Raw Data'!T60, 'Raw Data'!S60&lt;'Raw Data'!T60)), 'Raw Data'!R60, 0)</f>
        <v>0</v>
      </c>
      <c r="N65">
        <f>IF(AND('Raw Data'!F60&lt;'Raw Data'!H60, 'Raw Data'!S60&gt;'Raw Data'!T60), 'Raw Data'!F60, 0)</f>
        <v>0</v>
      </c>
      <c r="O65" t="b">
        <f>'Raw Data'!F60&lt;'Raw Data'!H60</f>
        <v>0</v>
      </c>
      <c r="P65">
        <f>IF(AND('Raw Data'!F60&gt;'Raw Data'!H60, 'Raw Data'!S60&gt;'Raw Data'!T60), 'Raw Data'!F60, 0)</f>
        <v>0</v>
      </c>
      <c r="Q65">
        <f>IF(AND('Raw Data'!F60&gt;'Raw Data'!H60, 'Raw Data'!S60&lt;'Raw Data'!T60), 'Raw Data'!H60, 0)</f>
        <v>0</v>
      </c>
      <c r="R65">
        <f>IF(AND('Raw Data'!F60&lt;'Raw Data'!H60, 'Raw Data'!S60&lt;'Raw Data'!T60), 'Raw Data'!H60, 0)</f>
        <v>0</v>
      </c>
      <c r="S65">
        <f>IF(ISNUMBER('Raw Data'!F60), IF(_xlfn.XLOOKUP(SMALL('Raw Data'!F60:H60, 1), B65:D65, B65:D65, 0)&gt;0, SMALL('Raw Data'!F60:H60, 1), 0), 0)</f>
        <v>0</v>
      </c>
      <c r="T65">
        <f>IF(ISNUMBER('Raw Data'!F60), IF(_xlfn.XLOOKUP(SMALL('Raw Data'!F60:H60, 2), B65:D65, B65:D65, 0)&gt;0, SMALL('Raw Data'!F60:H60, 2), 0), 0)</f>
        <v>0</v>
      </c>
      <c r="U65">
        <f>IF(ISNUMBER('Raw Data'!F60), IF(_xlfn.XLOOKUP(SMALL('Raw Data'!F60:H60, 3), B65:D65, B65:D65, 0)&gt;0, SMALL('Raw Data'!F60:H60, 3), 0), 0)</f>
        <v>0</v>
      </c>
      <c r="V65">
        <f>IF(AND('Raw Data'!F60&lt;'Raw Data'!H60,'Raw Data'!S60&gt;'Raw Data'!T60),'Raw Data'!F60,IF(AND('Raw Data'!H60&lt;'Raw Data'!F60,'Raw Data'!T60&gt;'Raw Data'!S60),'Raw Data'!H60,0))</f>
        <v>0</v>
      </c>
      <c r="W65">
        <f>IF(AND('Raw Data'!F60&gt;'Raw Data'!H60,'Raw Data'!S60&gt;'Raw Data'!T60),'Raw Data'!F60,IF(AND('Raw Data'!H60&gt;'Raw Data'!F60,'Raw Data'!T60&gt;'Raw Data'!S60),'Raw Data'!H60,0))</f>
        <v>0</v>
      </c>
      <c r="X65">
        <f>IF(AND('Raw Data'!G60&gt;4,'Raw Data'!S60&gt;'Raw Data'!T60, ISNUMBER('Raw Data'!S60)),'Raw Data'!M60,IF(AND('Raw Data'!G60&gt;4,'Raw Data'!S60='Raw Data'!T60, ISNUMBER('Raw Data'!S60)),0,IF(AND(ISNUMBER('Raw Data'!S60), 'Raw Data'!S60='Raw Data'!T60),'Raw Data'!G60,0)))</f>
        <v>0</v>
      </c>
      <c r="Y65">
        <f>IF(AND('Raw Data'!G60&gt;4,'Raw Data'!S60&lt;'Raw Data'!T60),'Raw Data'!O60,IF(AND('Raw Data'!G60&gt;4,'Raw Data'!S60='Raw Data'!T60),0,IF('Raw Data'!S60='Raw Data'!T60,'Raw Data'!G60,0)))</f>
        <v>0</v>
      </c>
      <c r="Z65">
        <f>IF(AND('Raw Data'!G60&lt;4, 'Raw Data'!S60='Raw Data'!T60), 'Raw Data'!G60,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Data'!U61</f>
        <v>0</v>
      </c>
      <c r="B66">
        <f>IF('Raw Data'!S61&gt;'Raw Data'!T61, 'Raw Data'!F61, 0)</f>
        <v>0</v>
      </c>
      <c r="C66">
        <f>IF(AND(ISNUMBER('Raw Data'!S61), 'Raw Data'!S61='Raw Data'!T61), 'Raw Data'!G61, 0)</f>
        <v>0</v>
      </c>
      <c r="D66">
        <f>IF('Raw Data'!S61&lt;'Raw Data'!T61, 'Raw Data'!H61, 0)</f>
        <v>0</v>
      </c>
      <c r="E66">
        <f>IF(SUM('Raw Data'!S61:T61)&gt;2, 'Raw Data'!I61, 0)</f>
        <v>0</v>
      </c>
      <c r="F66">
        <f>IF(AND(ISNUMBER('Raw Data'!S61),SUM('Raw Data'!S61:T61)&lt;3),'Raw Data'!I61,)</f>
        <v>0</v>
      </c>
      <c r="G66">
        <f>IF(AND('Raw Data'!S61&gt;0, 'Raw Data'!T61&gt;0), 'Raw Data'!K61, 0)</f>
        <v>0</v>
      </c>
      <c r="H66">
        <f>IF(AND(ISNUMBER('Raw Data'!S61), OR('Raw Data'!S61=0, 'Raw Data'!T61=0)), 'Raw Data'!L61, 0)</f>
        <v>0</v>
      </c>
      <c r="I66">
        <f>IF('Raw Data'!S61='Raw Data'!T61, 0, IF('Raw Data'!S61&gt;'Raw Data'!T61, 'Raw Data'!M61, 0))</f>
        <v>0</v>
      </c>
      <c r="J66">
        <f>IF('Raw Data'!S61='Raw Data'!T61, 0, IF('Raw Data'!S61&lt;'Raw Data'!T61, 'Raw Data'!O61, 0))</f>
        <v>0</v>
      </c>
      <c r="K66">
        <f>IF(AND(ISNUMBER('Raw Data'!S61), OR('Raw Data'!S61&gt;'Raw Data'!T61, 'Raw Data'!S61='Raw Data'!T61)), 'Raw Data'!P61, 0)</f>
        <v>0</v>
      </c>
      <c r="L66">
        <f>IF(AND(ISNUMBER('Raw Data'!S61), OR('Raw Data'!S61&lt;'Raw Data'!T61, 'Raw Data'!S61='Raw Data'!T61)), 'Raw Data'!Q61, 0)</f>
        <v>0</v>
      </c>
      <c r="M66">
        <f>IF(AND(ISNUMBER('Raw Data'!S61), OR('Raw Data'!S61&gt;'Raw Data'!T61, 'Raw Data'!S61&lt;'Raw Data'!T61)), 'Raw Data'!R61, 0)</f>
        <v>0</v>
      </c>
      <c r="N66">
        <f>IF(AND('Raw Data'!F61&lt;'Raw Data'!H61, 'Raw Data'!S61&gt;'Raw Data'!T61), 'Raw Data'!F61, 0)</f>
        <v>0</v>
      </c>
      <c r="O66" t="b">
        <f>'Raw Data'!F61&lt;'Raw Data'!H61</f>
        <v>0</v>
      </c>
      <c r="P66">
        <f>IF(AND('Raw Data'!F61&gt;'Raw Data'!H61, 'Raw Data'!S61&gt;'Raw Data'!T61), 'Raw Data'!F61, 0)</f>
        <v>0</v>
      </c>
      <c r="Q66">
        <f>IF(AND('Raw Data'!F61&gt;'Raw Data'!H61, 'Raw Data'!S61&lt;'Raw Data'!T61), 'Raw Data'!H61, 0)</f>
        <v>0</v>
      </c>
      <c r="R66">
        <f>IF(AND('Raw Data'!F61&lt;'Raw Data'!H61, 'Raw Data'!S61&lt;'Raw Data'!T61), 'Raw Data'!H61, 0)</f>
        <v>0</v>
      </c>
      <c r="S66">
        <f>IF(ISNUMBER('Raw Data'!F61), IF(_xlfn.XLOOKUP(SMALL('Raw Data'!F61:H61, 1), B66:D66, B66:D66, 0)&gt;0, SMALL('Raw Data'!F61:H61, 1), 0), 0)</f>
        <v>0</v>
      </c>
      <c r="T66">
        <f>IF(ISNUMBER('Raw Data'!F61), IF(_xlfn.XLOOKUP(SMALL('Raw Data'!F61:H61, 2), B66:D66, B66:D66, 0)&gt;0, SMALL('Raw Data'!F61:H61, 2), 0), 0)</f>
        <v>0</v>
      </c>
      <c r="U66">
        <f>IF(ISNUMBER('Raw Data'!F61), IF(_xlfn.XLOOKUP(SMALL('Raw Data'!F61:H61, 3), B66:D66, B66:D66, 0)&gt;0, SMALL('Raw Data'!F61:H61, 3), 0), 0)</f>
        <v>0</v>
      </c>
      <c r="V66">
        <f>IF(AND('Raw Data'!F61&lt;'Raw Data'!H61,'Raw Data'!S61&gt;'Raw Data'!T61),'Raw Data'!F61,IF(AND('Raw Data'!H61&lt;'Raw Data'!F61,'Raw Data'!T61&gt;'Raw Data'!S61),'Raw Data'!H61,0))</f>
        <v>0</v>
      </c>
      <c r="W66">
        <f>IF(AND('Raw Data'!F61&gt;'Raw Data'!H61,'Raw Data'!S61&gt;'Raw Data'!T61),'Raw Data'!F61,IF(AND('Raw Data'!H61&gt;'Raw Data'!F61,'Raw Data'!T61&gt;'Raw Data'!S61),'Raw Data'!H61,0))</f>
        <v>0</v>
      </c>
      <c r="X66">
        <f>IF(AND('Raw Data'!G61&gt;4,'Raw Data'!S61&gt;'Raw Data'!T61, ISNUMBER('Raw Data'!S61)),'Raw Data'!M61,IF(AND('Raw Data'!G61&gt;4,'Raw Data'!S61='Raw Data'!T61, ISNUMBER('Raw Data'!S61)),0,IF(AND(ISNUMBER('Raw Data'!S61), 'Raw Data'!S61='Raw Data'!T61),'Raw Data'!G61,0)))</f>
        <v>0</v>
      </c>
      <c r="Y66">
        <f>IF(AND('Raw Data'!G61&gt;4,'Raw Data'!S61&lt;'Raw Data'!T61),'Raw Data'!O61,IF(AND('Raw Data'!G61&gt;4,'Raw Data'!S61='Raw Data'!T61),0,IF('Raw Data'!S61='Raw Data'!T61,'Raw Data'!G61,0)))</f>
        <v>0</v>
      </c>
      <c r="Z66">
        <f>IF(AND('Raw Data'!G61&lt;4, 'Raw Data'!S61='Raw Data'!T61), 'Raw Data'!G61,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Data'!U62</f>
        <v>0</v>
      </c>
      <c r="B67">
        <f>IF('Raw Data'!S62&gt;'Raw Data'!T62, 'Raw Data'!F62, 0)</f>
        <v>0</v>
      </c>
      <c r="C67">
        <f>IF(AND(ISNUMBER('Raw Data'!S62), 'Raw Data'!S62='Raw Data'!T62), 'Raw Data'!G62, 0)</f>
        <v>0</v>
      </c>
      <c r="D67">
        <f>IF('Raw Data'!S62&lt;'Raw Data'!T62, 'Raw Data'!H62, 0)</f>
        <v>0</v>
      </c>
      <c r="E67">
        <f>IF(SUM('Raw Data'!S62:T62)&gt;2, 'Raw Data'!I62, 0)</f>
        <v>0</v>
      </c>
      <c r="F67">
        <f>IF(AND(ISNUMBER('Raw Data'!S62),SUM('Raw Data'!S62:T62)&lt;3),'Raw Data'!I62,)</f>
        <v>0</v>
      </c>
      <c r="G67">
        <f>IF(AND('Raw Data'!S62&gt;0, 'Raw Data'!T62&gt;0), 'Raw Data'!K62, 0)</f>
        <v>0</v>
      </c>
      <c r="H67">
        <f>IF(AND(ISNUMBER('Raw Data'!S62), OR('Raw Data'!S62=0, 'Raw Data'!T62=0)), 'Raw Data'!L62, 0)</f>
        <v>0</v>
      </c>
      <c r="I67">
        <f>IF('Raw Data'!S62='Raw Data'!T62, 0, IF('Raw Data'!S62&gt;'Raw Data'!T62, 'Raw Data'!M62, 0))</f>
        <v>0</v>
      </c>
      <c r="J67">
        <f>IF('Raw Data'!S62='Raw Data'!T62, 0, IF('Raw Data'!S62&lt;'Raw Data'!T62, 'Raw Data'!O62, 0))</f>
        <v>0</v>
      </c>
      <c r="K67">
        <f>IF(AND(ISNUMBER('Raw Data'!S62), OR('Raw Data'!S62&gt;'Raw Data'!T62, 'Raw Data'!S62='Raw Data'!T62)), 'Raw Data'!P62, 0)</f>
        <v>0</v>
      </c>
      <c r="L67">
        <f>IF(AND(ISNUMBER('Raw Data'!S62), OR('Raw Data'!S62&lt;'Raw Data'!T62, 'Raw Data'!S62='Raw Data'!T62)), 'Raw Data'!Q62, 0)</f>
        <v>0</v>
      </c>
      <c r="M67">
        <f>IF(AND(ISNUMBER('Raw Data'!S62), OR('Raw Data'!S62&gt;'Raw Data'!T62, 'Raw Data'!S62&lt;'Raw Data'!T62)), 'Raw Data'!R62, 0)</f>
        <v>0</v>
      </c>
      <c r="N67">
        <f>IF(AND('Raw Data'!F62&lt;'Raw Data'!H62, 'Raw Data'!S62&gt;'Raw Data'!T62), 'Raw Data'!F62, 0)</f>
        <v>0</v>
      </c>
      <c r="O67" t="b">
        <f>'Raw Data'!F62&lt;'Raw Data'!H62</f>
        <v>0</v>
      </c>
      <c r="P67">
        <f>IF(AND('Raw Data'!F62&gt;'Raw Data'!H62, 'Raw Data'!S62&gt;'Raw Data'!T62), 'Raw Data'!F62, 0)</f>
        <v>0</v>
      </c>
      <c r="Q67">
        <f>IF(AND('Raw Data'!F62&gt;'Raw Data'!H62, 'Raw Data'!S62&lt;'Raw Data'!T62), 'Raw Data'!H62, 0)</f>
        <v>0</v>
      </c>
      <c r="R67">
        <f>IF(AND('Raw Data'!F62&lt;'Raw Data'!H62, 'Raw Data'!S62&lt;'Raw Data'!T62), 'Raw Data'!H62, 0)</f>
        <v>0</v>
      </c>
      <c r="S67">
        <f>IF(ISNUMBER('Raw Data'!F62), IF(_xlfn.XLOOKUP(SMALL('Raw Data'!F62:H62, 1), B67:D67, B67:D67, 0)&gt;0, SMALL('Raw Data'!F62:H62, 1), 0), 0)</f>
        <v>0</v>
      </c>
      <c r="T67">
        <f>IF(ISNUMBER('Raw Data'!F62), IF(_xlfn.XLOOKUP(SMALL('Raw Data'!F62:H62, 2), B67:D67, B67:D67, 0)&gt;0, SMALL('Raw Data'!F62:H62, 2), 0), 0)</f>
        <v>0</v>
      </c>
      <c r="U67">
        <f>IF(ISNUMBER('Raw Data'!F62), IF(_xlfn.XLOOKUP(SMALL('Raw Data'!F62:H62, 3), B67:D67, B67:D67, 0)&gt;0, SMALL('Raw Data'!F62:H62, 3), 0), 0)</f>
        <v>0</v>
      </c>
      <c r="V67">
        <f>IF(AND('Raw Data'!F62&lt;'Raw Data'!H62,'Raw Data'!S62&gt;'Raw Data'!T62),'Raw Data'!F62,IF(AND('Raw Data'!H62&lt;'Raw Data'!F62,'Raw Data'!T62&gt;'Raw Data'!S62),'Raw Data'!H62,0))</f>
        <v>0</v>
      </c>
      <c r="W67">
        <f>IF(AND('Raw Data'!F62&gt;'Raw Data'!H62,'Raw Data'!S62&gt;'Raw Data'!T62),'Raw Data'!F62,IF(AND('Raw Data'!H62&gt;'Raw Data'!F62,'Raw Data'!T62&gt;'Raw Data'!S62),'Raw Data'!H62,0))</f>
        <v>0</v>
      </c>
      <c r="X67">
        <f>IF(AND('Raw Data'!G62&gt;4,'Raw Data'!S62&gt;'Raw Data'!T62, ISNUMBER('Raw Data'!S62)),'Raw Data'!M62,IF(AND('Raw Data'!G62&gt;4,'Raw Data'!S62='Raw Data'!T62, ISNUMBER('Raw Data'!S62)),0,IF(AND(ISNUMBER('Raw Data'!S62), 'Raw Data'!S62='Raw Data'!T62),'Raw Data'!G62,0)))</f>
        <v>0</v>
      </c>
      <c r="Y67">
        <f>IF(AND('Raw Data'!G62&gt;4,'Raw Data'!S62&lt;'Raw Data'!T62),'Raw Data'!O62,IF(AND('Raw Data'!G62&gt;4,'Raw Data'!S62='Raw Data'!T62),0,IF('Raw Data'!S62='Raw Data'!T62,'Raw Data'!G62,0)))</f>
        <v>0</v>
      </c>
      <c r="Z67">
        <f>IF(AND('Raw Data'!G62&lt;4, 'Raw Data'!S62='Raw Data'!T62), 'Raw Data'!G62,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Data'!U63</f>
        <v>0</v>
      </c>
      <c r="B68">
        <f>IF('Raw Data'!S63&gt;'Raw Data'!T63, 'Raw Data'!F63, 0)</f>
        <v>0</v>
      </c>
      <c r="C68">
        <f>IF(AND(ISNUMBER('Raw Data'!S63), 'Raw Data'!S63='Raw Data'!T63), 'Raw Data'!G63, 0)</f>
        <v>0</v>
      </c>
      <c r="D68">
        <f>IF('Raw Data'!S63&lt;'Raw Data'!T63, 'Raw Data'!H63, 0)</f>
        <v>0</v>
      </c>
      <c r="E68">
        <f>IF(SUM('Raw Data'!S63:T63)&gt;2, 'Raw Data'!I63, 0)</f>
        <v>0</v>
      </c>
      <c r="F68">
        <f>IF(AND(ISNUMBER('Raw Data'!S63),SUM('Raw Data'!S63:T63)&lt;3),'Raw Data'!I63,)</f>
        <v>0</v>
      </c>
      <c r="G68">
        <f>IF(AND('Raw Data'!S63&gt;0, 'Raw Data'!T63&gt;0), 'Raw Data'!K63, 0)</f>
        <v>0</v>
      </c>
      <c r="H68">
        <f>IF(AND(ISNUMBER('Raw Data'!S63), OR('Raw Data'!S63=0, 'Raw Data'!T63=0)), 'Raw Data'!L63, 0)</f>
        <v>0</v>
      </c>
      <c r="I68">
        <f>IF('Raw Data'!S63='Raw Data'!T63, 0, IF('Raw Data'!S63&gt;'Raw Data'!T63, 'Raw Data'!M63, 0))</f>
        <v>0</v>
      </c>
      <c r="J68">
        <f>IF('Raw Data'!S63='Raw Data'!T63, 0, IF('Raw Data'!S63&lt;'Raw Data'!T63, 'Raw Data'!O63, 0))</f>
        <v>0</v>
      </c>
      <c r="K68">
        <f>IF(AND(ISNUMBER('Raw Data'!S63), OR('Raw Data'!S63&gt;'Raw Data'!T63, 'Raw Data'!S63='Raw Data'!T63)), 'Raw Data'!P63, 0)</f>
        <v>0</v>
      </c>
      <c r="L68">
        <f>IF(AND(ISNUMBER('Raw Data'!S63), OR('Raw Data'!S63&lt;'Raw Data'!T63, 'Raw Data'!S63='Raw Data'!T63)), 'Raw Data'!Q63, 0)</f>
        <v>0</v>
      </c>
      <c r="M68">
        <f>IF(AND(ISNUMBER('Raw Data'!S63), OR('Raw Data'!S63&gt;'Raw Data'!T63, 'Raw Data'!S63&lt;'Raw Data'!T63)), 'Raw Data'!R63, 0)</f>
        <v>0</v>
      </c>
      <c r="N68">
        <f>IF(AND('Raw Data'!F63&lt;'Raw Data'!H63, 'Raw Data'!S63&gt;'Raw Data'!T63), 'Raw Data'!F63, 0)</f>
        <v>0</v>
      </c>
      <c r="O68" t="b">
        <f>'Raw Data'!F63&lt;'Raw Data'!H63</f>
        <v>0</v>
      </c>
      <c r="P68">
        <f>IF(AND('Raw Data'!F63&gt;'Raw Data'!H63, 'Raw Data'!S63&gt;'Raw Data'!T63), 'Raw Data'!F63, 0)</f>
        <v>0</v>
      </c>
      <c r="Q68">
        <f>IF(AND('Raw Data'!F63&gt;'Raw Data'!H63, 'Raw Data'!S63&lt;'Raw Data'!T63), 'Raw Data'!H63, 0)</f>
        <v>0</v>
      </c>
      <c r="R68">
        <f>IF(AND('Raw Data'!F63&lt;'Raw Data'!H63, 'Raw Data'!S63&lt;'Raw Data'!T63), 'Raw Data'!H63, 0)</f>
        <v>0</v>
      </c>
      <c r="S68">
        <f>IF(ISNUMBER('Raw Data'!F63), IF(_xlfn.XLOOKUP(SMALL('Raw Data'!F63:H63, 1), B68:D68, B68:D68, 0)&gt;0, SMALL('Raw Data'!F63:H63, 1), 0), 0)</f>
        <v>0</v>
      </c>
      <c r="T68">
        <f>IF(ISNUMBER('Raw Data'!F63), IF(_xlfn.XLOOKUP(SMALL('Raw Data'!F63:H63, 2), B68:D68, B68:D68, 0)&gt;0, SMALL('Raw Data'!F63:H63, 2), 0), 0)</f>
        <v>0</v>
      </c>
      <c r="U68">
        <f>IF(ISNUMBER('Raw Data'!F63), IF(_xlfn.XLOOKUP(SMALL('Raw Data'!F63:H63, 3), B68:D68, B68:D68, 0)&gt;0, SMALL('Raw Data'!F63:H63, 3), 0), 0)</f>
        <v>0</v>
      </c>
      <c r="V68">
        <f>IF(AND('Raw Data'!F63&lt;'Raw Data'!H63,'Raw Data'!S63&gt;'Raw Data'!T63),'Raw Data'!F63,IF(AND('Raw Data'!H63&lt;'Raw Data'!F63,'Raw Data'!T63&gt;'Raw Data'!S63),'Raw Data'!H63,0))</f>
        <v>0</v>
      </c>
      <c r="W68">
        <f>IF(AND('Raw Data'!F63&gt;'Raw Data'!H63,'Raw Data'!S63&gt;'Raw Data'!T63),'Raw Data'!F63,IF(AND('Raw Data'!H63&gt;'Raw Data'!F63,'Raw Data'!T63&gt;'Raw Data'!S63),'Raw Data'!H63,0))</f>
        <v>0</v>
      </c>
      <c r="X68">
        <f>IF(AND('Raw Data'!G63&gt;4,'Raw Data'!S63&gt;'Raw Data'!T63, ISNUMBER('Raw Data'!S63)),'Raw Data'!M63,IF(AND('Raw Data'!G63&gt;4,'Raw Data'!S63='Raw Data'!T63, ISNUMBER('Raw Data'!S63)),0,IF(AND(ISNUMBER('Raw Data'!S63), 'Raw Data'!S63='Raw Data'!T63),'Raw Data'!G63,0)))</f>
        <v>0</v>
      </c>
      <c r="Y68">
        <f>IF(AND('Raw Data'!G63&gt;4,'Raw Data'!S63&lt;'Raw Data'!T63),'Raw Data'!O63,IF(AND('Raw Data'!G63&gt;4,'Raw Data'!S63='Raw Data'!T63),0,IF('Raw Data'!S63='Raw Data'!T63,'Raw Data'!G63,0)))</f>
        <v>0</v>
      </c>
      <c r="Z68">
        <f>IF(AND('Raw Data'!G63&lt;4, 'Raw Data'!S63='Raw Data'!T63), 'Raw Data'!G63,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Data'!U64</f>
        <v>0</v>
      </c>
      <c r="B69">
        <f>IF('Raw Data'!S64&gt;'Raw Data'!T64, 'Raw Data'!F64, 0)</f>
        <v>0</v>
      </c>
      <c r="C69">
        <f>IF(AND(ISNUMBER('Raw Data'!S64), 'Raw Data'!S64='Raw Data'!T64), 'Raw Data'!G64, 0)</f>
        <v>0</v>
      </c>
      <c r="D69">
        <f>IF('Raw Data'!S64&lt;'Raw Data'!T64, 'Raw Data'!H64, 0)</f>
        <v>0</v>
      </c>
      <c r="E69">
        <f>IF(SUM('Raw Data'!S64:T64)&gt;2, 'Raw Data'!I64, 0)</f>
        <v>0</v>
      </c>
      <c r="F69">
        <f>IF(AND(ISNUMBER('Raw Data'!S64),SUM('Raw Data'!S64:T64)&lt;3),'Raw Data'!I64,)</f>
        <v>0</v>
      </c>
      <c r="G69">
        <f>IF(AND('Raw Data'!S64&gt;0, 'Raw Data'!T64&gt;0), 'Raw Data'!K64, 0)</f>
        <v>0</v>
      </c>
      <c r="H69">
        <f>IF(AND(ISNUMBER('Raw Data'!S64), OR('Raw Data'!S64=0, 'Raw Data'!T64=0)), 'Raw Data'!L64, 0)</f>
        <v>0</v>
      </c>
      <c r="I69">
        <f>IF('Raw Data'!S64='Raw Data'!T64, 0, IF('Raw Data'!S64&gt;'Raw Data'!T64, 'Raw Data'!M64, 0))</f>
        <v>0</v>
      </c>
      <c r="J69">
        <f>IF('Raw Data'!S64='Raw Data'!T64, 0, IF('Raw Data'!S64&lt;'Raw Data'!T64, 'Raw Data'!O64, 0))</f>
        <v>0</v>
      </c>
      <c r="K69">
        <f>IF(AND(ISNUMBER('Raw Data'!S64), OR('Raw Data'!S64&gt;'Raw Data'!T64, 'Raw Data'!S64='Raw Data'!T64)), 'Raw Data'!P64, 0)</f>
        <v>0</v>
      </c>
      <c r="L69">
        <f>IF(AND(ISNUMBER('Raw Data'!S64), OR('Raw Data'!S64&lt;'Raw Data'!T64, 'Raw Data'!S64='Raw Data'!T64)), 'Raw Data'!Q64, 0)</f>
        <v>0</v>
      </c>
      <c r="M69">
        <f>IF(AND(ISNUMBER('Raw Data'!S64), OR('Raw Data'!S64&gt;'Raw Data'!T64, 'Raw Data'!S64&lt;'Raw Data'!T64)), 'Raw Data'!R64, 0)</f>
        <v>0</v>
      </c>
      <c r="N69">
        <f>IF(AND('Raw Data'!F64&lt;'Raw Data'!H64, 'Raw Data'!S64&gt;'Raw Data'!T64), 'Raw Data'!F64, 0)</f>
        <v>0</v>
      </c>
      <c r="O69" t="b">
        <f>'Raw Data'!F64&lt;'Raw Data'!H64</f>
        <v>0</v>
      </c>
      <c r="P69">
        <f>IF(AND('Raw Data'!F64&gt;'Raw Data'!H64, 'Raw Data'!S64&gt;'Raw Data'!T64), 'Raw Data'!F64, 0)</f>
        <v>0</v>
      </c>
      <c r="Q69">
        <f>IF(AND('Raw Data'!F64&gt;'Raw Data'!H64, 'Raw Data'!S64&lt;'Raw Data'!T64), 'Raw Data'!H64, 0)</f>
        <v>0</v>
      </c>
      <c r="R69">
        <f>IF(AND('Raw Data'!F64&lt;'Raw Data'!H64, 'Raw Data'!S64&lt;'Raw Data'!T64), 'Raw Data'!H64, 0)</f>
        <v>0</v>
      </c>
      <c r="S69">
        <f>IF(ISNUMBER('Raw Data'!F64), IF(_xlfn.XLOOKUP(SMALL('Raw Data'!F64:H64, 1), B69:D69, B69:D69, 0)&gt;0, SMALL('Raw Data'!F64:H64, 1), 0), 0)</f>
        <v>0</v>
      </c>
      <c r="T69">
        <f>IF(ISNUMBER('Raw Data'!F64), IF(_xlfn.XLOOKUP(SMALL('Raw Data'!F64:H64, 2), B69:D69, B69:D69, 0)&gt;0, SMALL('Raw Data'!F64:H64, 2), 0), 0)</f>
        <v>0</v>
      </c>
      <c r="U69">
        <f>IF(ISNUMBER('Raw Data'!F64), IF(_xlfn.XLOOKUP(SMALL('Raw Data'!F64:H64, 3), B69:D69, B69:D69, 0)&gt;0, SMALL('Raw Data'!F64:H64, 3), 0), 0)</f>
        <v>0</v>
      </c>
      <c r="V69">
        <f>IF(AND('Raw Data'!F64&lt;'Raw Data'!H64,'Raw Data'!S64&gt;'Raw Data'!T64),'Raw Data'!F64,IF(AND('Raw Data'!H64&lt;'Raw Data'!F64,'Raw Data'!T64&gt;'Raw Data'!S64),'Raw Data'!H64,0))</f>
        <v>0</v>
      </c>
      <c r="W69">
        <f>IF(AND('Raw Data'!F64&gt;'Raw Data'!H64,'Raw Data'!S64&gt;'Raw Data'!T64),'Raw Data'!F64,IF(AND('Raw Data'!H64&gt;'Raw Data'!F64,'Raw Data'!T64&gt;'Raw Data'!S64),'Raw Data'!H64,0))</f>
        <v>0</v>
      </c>
      <c r="X69">
        <f>IF(AND('Raw Data'!G64&gt;4,'Raw Data'!S64&gt;'Raw Data'!T64, ISNUMBER('Raw Data'!S64)),'Raw Data'!M64,IF(AND('Raw Data'!G64&gt;4,'Raw Data'!S64='Raw Data'!T64, ISNUMBER('Raw Data'!S64)),0,IF(AND(ISNUMBER('Raw Data'!S64), 'Raw Data'!S64='Raw Data'!T64),'Raw Data'!G64,0)))</f>
        <v>0</v>
      </c>
      <c r="Y69">
        <f>IF(AND('Raw Data'!G64&gt;4,'Raw Data'!S64&lt;'Raw Data'!T64),'Raw Data'!O64,IF(AND('Raw Data'!G64&gt;4,'Raw Data'!S64='Raw Data'!T64),0,IF('Raw Data'!S64='Raw Data'!T64,'Raw Data'!G64,0)))</f>
        <v>0</v>
      </c>
      <c r="Z69">
        <f>IF(AND('Raw Data'!G64&lt;4, 'Raw Data'!S64='Raw Data'!T64), 'Raw Data'!G64,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Data'!U65</f>
        <v>0</v>
      </c>
      <c r="B70">
        <f>IF('Raw Data'!S65&gt;'Raw Data'!T65, 'Raw Data'!F65, 0)</f>
        <v>0</v>
      </c>
      <c r="C70">
        <f>IF(AND(ISNUMBER('Raw Data'!S65), 'Raw Data'!S65='Raw Data'!T65), 'Raw Data'!G65, 0)</f>
        <v>0</v>
      </c>
      <c r="D70">
        <f>IF('Raw Data'!S65&lt;'Raw Data'!T65, 'Raw Data'!H65, 0)</f>
        <v>0</v>
      </c>
      <c r="E70">
        <f>IF(SUM('Raw Data'!S65:T65)&gt;2, 'Raw Data'!I65, 0)</f>
        <v>0</v>
      </c>
      <c r="F70">
        <f>IF(AND(ISNUMBER('Raw Data'!S65),SUM('Raw Data'!S65:T65)&lt;3),'Raw Data'!I65,)</f>
        <v>0</v>
      </c>
      <c r="G70">
        <f>IF(AND('Raw Data'!S65&gt;0, 'Raw Data'!T65&gt;0), 'Raw Data'!K65, 0)</f>
        <v>0</v>
      </c>
      <c r="H70">
        <f>IF(AND(ISNUMBER('Raw Data'!S65), OR('Raw Data'!S65=0, 'Raw Data'!T65=0)), 'Raw Data'!L65, 0)</f>
        <v>0</v>
      </c>
      <c r="I70">
        <f>IF('Raw Data'!S65='Raw Data'!T65, 0, IF('Raw Data'!S65&gt;'Raw Data'!T65, 'Raw Data'!M65, 0))</f>
        <v>0</v>
      </c>
      <c r="J70">
        <f>IF('Raw Data'!S65='Raw Data'!T65, 0, IF('Raw Data'!S65&lt;'Raw Data'!T65, 'Raw Data'!O65, 0))</f>
        <v>0</v>
      </c>
      <c r="K70">
        <f>IF(AND(ISNUMBER('Raw Data'!S65), OR('Raw Data'!S65&gt;'Raw Data'!T65, 'Raw Data'!S65='Raw Data'!T65)), 'Raw Data'!P65, 0)</f>
        <v>0</v>
      </c>
      <c r="L70">
        <f>IF(AND(ISNUMBER('Raw Data'!S65), OR('Raw Data'!S65&lt;'Raw Data'!T65, 'Raw Data'!S65='Raw Data'!T65)), 'Raw Data'!Q65, 0)</f>
        <v>0</v>
      </c>
      <c r="M70">
        <f>IF(AND(ISNUMBER('Raw Data'!S65), OR('Raw Data'!S65&gt;'Raw Data'!T65, 'Raw Data'!S65&lt;'Raw Data'!T65)), 'Raw Data'!R65, 0)</f>
        <v>0</v>
      </c>
      <c r="N70">
        <f>IF(AND('Raw Data'!F65&lt;'Raw Data'!H65, 'Raw Data'!S65&gt;'Raw Data'!T65), 'Raw Data'!F65, 0)</f>
        <v>0</v>
      </c>
      <c r="O70" t="b">
        <f>'Raw Data'!F65&lt;'Raw Data'!H65</f>
        <v>0</v>
      </c>
      <c r="P70">
        <f>IF(AND('Raw Data'!F65&gt;'Raw Data'!H65, 'Raw Data'!S65&gt;'Raw Data'!T65), 'Raw Data'!F65, 0)</f>
        <v>0</v>
      </c>
      <c r="Q70">
        <f>IF(AND('Raw Data'!F65&gt;'Raw Data'!H65, 'Raw Data'!S65&lt;'Raw Data'!T65), 'Raw Data'!H65, 0)</f>
        <v>0</v>
      </c>
      <c r="R70">
        <f>IF(AND('Raw Data'!F65&lt;'Raw Data'!H65, 'Raw Data'!S65&lt;'Raw Data'!T65), 'Raw Data'!H65, 0)</f>
        <v>0</v>
      </c>
      <c r="S70">
        <f>IF(ISNUMBER('Raw Data'!F65), IF(_xlfn.XLOOKUP(SMALL('Raw Data'!F65:H65, 1), B70:D70, B70:D70, 0)&gt;0, SMALL('Raw Data'!F65:H65, 1), 0), 0)</f>
        <v>0</v>
      </c>
      <c r="T70">
        <f>IF(ISNUMBER('Raw Data'!F65), IF(_xlfn.XLOOKUP(SMALL('Raw Data'!F65:H65, 2), B70:D70, B70:D70, 0)&gt;0, SMALL('Raw Data'!F65:H65, 2), 0), 0)</f>
        <v>0</v>
      </c>
      <c r="U70">
        <f>IF(ISNUMBER('Raw Data'!F65), IF(_xlfn.XLOOKUP(SMALL('Raw Data'!F65:H65, 3), B70:D70, B70:D70, 0)&gt;0, SMALL('Raw Data'!F65:H65, 3), 0), 0)</f>
        <v>0</v>
      </c>
      <c r="V70">
        <f>IF(AND('Raw Data'!F65&lt;'Raw Data'!H65,'Raw Data'!S65&gt;'Raw Data'!T65),'Raw Data'!F65,IF(AND('Raw Data'!H65&lt;'Raw Data'!F65,'Raw Data'!T65&gt;'Raw Data'!S65),'Raw Data'!H65,0))</f>
        <v>0</v>
      </c>
      <c r="W70">
        <f>IF(AND('Raw Data'!F65&gt;'Raw Data'!H65,'Raw Data'!S65&gt;'Raw Data'!T65),'Raw Data'!F65,IF(AND('Raw Data'!H65&gt;'Raw Data'!F65,'Raw Data'!T65&gt;'Raw Data'!S65),'Raw Data'!H65,0))</f>
        <v>0</v>
      </c>
      <c r="X70">
        <f>IF(AND('Raw Data'!G65&gt;4,'Raw Data'!S65&gt;'Raw Data'!T65, ISNUMBER('Raw Data'!S65)),'Raw Data'!M65,IF(AND('Raw Data'!G65&gt;4,'Raw Data'!S65='Raw Data'!T65, ISNUMBER('Raw Data'!S65)),0,IF(AND(ISNUMBER('Raw Data'!S65), 'Raw Data'!S65='Raw Data'!T65),'Raw Data'!G65,0)))</f>
        <v>0</v>
      </c>
      <c r="Y70">
        <f>IF(AND('Raw Data'!G65&gt;4,'Raw Data'!S65&lt;'Raw Data'!T65),'Raw Data'!O65,IF(AND('Raw Data'!G65&gt;4,'Raw Data'!S65='Raw Data'!T65),0,IF('Raw Data'!S65='Raw Data'!T65,'Raw Data'!G65,0)))</f>
        <v>0</v>
      </c>
      <c r="Z70">
        <f>IF(AND('Raw Data'!G65&lt;4, 'Raw Data'!S65='Raw Data'!T65), 'Raw Data'!G65,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Data'!U66</f>
        <v>0</v>
      </c>
      <c r="B71">
        <f>IF('Raw Data'!S66&gt;'Raw Data'!T66, 'Raw Data'!F66, 0)</f>
        <v>0</v>
      </c>
      <c r="C71">
        <f>IF(AND(ISNUMBER('Raw Data'!S66), 'Raw Data'!S66='Raw Data'!T66), 'Raw Data'!G66, 0)</f>
        <v>0</v>
      </c>
      <c r="D71">
        <f>IF('Raw Data'!S66&lt;'Raw Data'!T66, 'Raw Data'!H66, 0)</f>
        <v>0</v>
      </c>
      <c r="E71">
        <f>IF(SUM('Raw Data'!S66:T66)&gt;2, 'Raw Data'!I66, 0)</f>
        <v>0</v>
      </c>
      <c r="F71">
        <f>IF(AND(ISNUMBER('Raw Data'!S66),SUM('Raw Data'!S66:T66)&lt;3),'Raw Data'!I66,)</f>
        <v>0</v>
      </c>
      <c r="G71">
        <f>IF(AND('Raw Data'!S66&gt;0, 'Raw Data'!T66&gt;0), 'Raw Data'!K66, 0)</f>
        <v>0</v>
      </c>
      <c r="H71">
        <f>IF(AND(ISNUMBER('Raw Data'!S66), OR('Raw Data'!S66=0, 'Raw Data'!T66=0)), 'Raw Data'!L66, 0)</f>
        <v>0</v>
      </c>
      <c r="I71">
        <f>IF('Raw Data'!S66='Raw Data'!T66, 0, IF('Raw Data'!S66&gt;'Raw Data'!T66, 'Raw Data'!M66, 0))</f>
        <v>0</v>
      </c>
      <c r="J71">
        <f>IF('Raw Data'!S66='Raw Data'!T66, 0, IF('Raw Data'!S66&lt;'Raw Data'!T66, 'Raw Data'!O66, 0))</f>
        <v>0</v>
      </c>
      <c r="K71">
        <f>IF(AND(ISNUMBER('Raw Data'!S66), OR('Raw Data'!S66&gt;'Raw Data'!T66, 'Raw Data'!S66='Raw Data'!T66)), 'Raw Data'!P66, 0)</f>
        <v>0</v>
      </c>
      <c r="L71">
        <f>IF(AND(ISNUMBER('Raw Data'!S66), OR('Raw Data'!S66&lt;'Raw Data'!T66, 'Raw Data'!S66='Raw Data'!T66)), 'Raw Data'!Q66, 0)</f>
        <v>0</v>
      </c>
      <c r="M71">
        <f>IF(AND(ISNUMBER('Raw Data'!S66), OR('Raw Data'!S66&gt;'Raw Data'!T66, 'Raw Data'!S66&lt;'Raw Data'!T66)), 'Raw Data'!R66, 0)</f>
        <v>0</v>
      </c>
      <c r="N71">
        <f>IF(AND('Raw Data'!F66&lt;'Raw Data'!H66, 'Raw Data'!S66&gt;'Raw Data'!T66), 'Raw Data'!F66, 0)</f>
        <v>0</v>
      </c>
      <c r="O71" t="b">
        <f>'Raw Data'!F66&lt;'Raw Data'!H66</f>
        <v>0</v>
      </c>
      <c r="P71">
        <f>IF(AND('Raw Data'!F66&gt;'Raw Data'!H66, 'Raw Data'!S66&gt;'Raw Data'!T66), 'Raw Data'!F66, 0)</f>
        <v>0</v>
      </c>
      <c r="Q71">
        <f>IF(AND('Raw Data'!F66&gt;'Raw Data'!H66, 'Raw Data'!S66&lt;'Raw Data'!T66), 'Raw Data'!H66, 0)</f>
        <v>0</v>
      </c>
      <c r="R71">
        <f>IF(AND('Raw Data'!F66&lt;'Raw Data'!H66, 'Raw Data'!S66&lt;'Raw Data'!T66), 'Raw Data'!H66, 0)</f>
        <v>0</v>
      </c>
      <c r="S71">
        <f>IF(ISNUMBER('Raw Data'!F66), IF(_xlfn.XLOOKUP(SMALL('Raw Data'!F66:H66, 1), B71:D71, B71:D71, 0)&gt;0, SMALL('Raw Data'!F66:H66, 1), 0), 0)</f>
        <v>0</v>
      </c>
      <c r="T71">
        <f>IF(ISNUMBER('Raw Data'!F66), IF(_xlfn.XLOOKUP(SMALL('Raw Data'!F66:H66, 2), B71:D71, B71:D71, 0)&gt;0, SMALL('Raw Data'!F66:H66, 2), 0), 0)</f>
        <v>0</v>
      </c>
      <c r="U71">
        <f>IF(ISNUMBER('Raw Data'!F66), IF(_xlfn.XLOOKUP(SMALL('Raw Data'!F66:H66, 3), B71:D71, B71:D71, 0)&gt;0, SMALL('Raw Data'!F66:H66, 3), 0), 0)</f>
        <v>0</v>
      </c>
      <c r="V71">
        <f>IF(AND('Raw Data'!F66&lt;'Raw Data'!H66,'Raw Data'!S66&gt;'Raw Data'!T66),'Raw Data'!F66,IF(AND('Raw Data'!H66&lt;'Raw Data'!F66,'Raw Data'!T66&gt;'Raw Data'!S66),'Raw Data'!H66,0))</f>
        <v>0</v>
      </c>
      <c r="W71">
        <f>IF(AND('Raw Data'!F66&gt;'Raw Data'!H66,'Raw Data'!S66&gt;'Raw Data'!T66),'Raw Data'!F66,IF(AND('Raw Data'!H66&gt;'Raw Data'!F66,'Raw Data'!T66&gt;'Raw Data'!S66),'Raw Data'!H66,0))</f>
        <v>0</v>
      </c>
      <c r="X71">
        <f>IF(AND('Raw Data'!G66&gt;4,'Raw Data'!S66&gt;'Raw Data'!T66, ISNUMBER('Raw Data'!S66)),'Raw Data'!M66,IF(AND('Raw Data'!G66&gt;4,'Raw Data'!S66='Raw Data'!T66, ISNUMBER('Raw Data'!S66)),0,IF(AND(ISNUMBER('Raw Data'!S66), 'Raw Data'!S66='Raw Data'!T66),'Raw Data'!G66,0)))</f>
        <v>0</v>
      </c>
      <c r="Y71">
        <f>IF(AND('Raw Data'!G66&gt;4,'Raw Data'!S66&lt;'Raw Data'!T66),'Raw Data'!O66,IF(AND('Raw Data'!G66&gt;4,'Raw Data'!S66='Raw Data'!T66),0,IF('Raw Data'!S66='Raw Data'!T66,'Raw Data'!G66,0)))</f>
        <v>0</v>
      </c>
      <c r="Z71">
        <f>IF(AND('Raw Data'!G66&lt;4, 'Raw Data'!S66='Raw Data'!T66), 'Raw Data'!G66,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Data'!U67</f>
        <v>0</v>
      </c>
      <c r="B72">
        <f>IF('Raw Data'!S67&gt;'Raw Data'!T67, 'Raw Data'!F67, 0)</f>
        <v>0</v>
      </c>
      <c r="C72">
        <f>IF(AND(ISNUMBER('Raw Data'!S67), 'Raw Data'!S67='Raw Data'!T67), 'Raw Data'!G67, 0)</f>
        <v>0</v>
      </c>
      <c r="D72">
        <f>IF('Raw Data'!S67&lt;'Raw Data'!T67, 'Raw Data'!H67, 0)</f>
        <v>0</v>
      </c>
      <c r="E72">
        <f>IF(SUM('Raw Data'!S67:T67)&gt;2, 'Raw Data'!I67, 0)</f>
        <v>0</v>
      </c>
      <c r="F72">
        <f>IF(AND(ISNUMBER('Raw Data'!S67),SUM('Raw Data'!S67:T67)&lt;3),'Raw Data'!I67,)</f>
        <v>0</v>
      </c>
      <c r="G72">
        <f>IF(AND('Raw Data'!S67&gt;0, 'Raw Data'!T67&gt;0), 'Raw Data'!K67, 0)</f>
        <v>0</v>
      </c>
      <c r="H72">
        <f>IF(AND(ISNUMBER('Raw Data'!S67), OR('Raw Data'!S67=0, 'Raw Data'!T67=0)), 'Raw Data'!L67, 0)</f>
        <v>0</v>
      </c>
      <c r="I72">
        <f>IF('Raw Data'!S67='Raw Data'!T67, 0, IF('Raw Data'!S67&gt;'Raw Data'!T67, 'Raw Data'!M67, 0))</f>
        <v>0</v>
      </c>
      <c r="J72">
        <f>IF('Raw Data'!S67='Raw Data'!T67, 0, IF('Raw Data'!S67&lt;'Raw Data'!T67, 'Raw Data'!O67, 0))</f>
        <v>0</v>
      </c>
      <c r="K72">
        <f>IF(AND(ISNUMBER('Raw Data'!S67), OR('Raw Data'!S67&gt;'Raw Data'!T67, 'Raw Data'!S67='Raw Data'!T67)), 'Raw Data'!P67, 0)</f>
        <v>0</v>
      </c>
      <c r="L72">
        <f>IF(AND(ISNUMBER('Raw Data'!S67), OR('Raw Data'!S67&lt;'Raw Data'!T67, 'Raw Data'!S67='Raw Data'!T67)), 'Raw Data'!Q67, 0)</f>
        <v>0</v>
      </c>
      <c r="M72">
        <f>IF(AND(ISNUMBER('Raw Data'!S67), OR('Raw Data'!S67&gt;'Raw Data'!T67, 'Raw Data'!S67&lt;'Raw Data'!T67)), 'Raw Data'!R67, 0)</f>
        <v>0</v>
      </c>
      <c r="N72">
        <f>IF(AND('Raw Data'!F67&lt;'Raw Data'!H67, 'Raw Data'!S67&gt;'Raw Data'!T67), 'Raw Data'!F67, 0)</f>
        <v>0</v>
      </c>
      <c r="O72" t="b">
        <f>'Raw Data'!F67&lt;'Raw Data'!H67</f>
        <v>0</v>
      </c>
      <c r="P72">
        <f>IF(AND('Raw Data'!F67&gt;'Raw Data'!H67, 'Raw Data'!S67&gt;'Raw Data'!T67), 'Raw Data'!F67, 0)</f>
        <v>0</v>
      </c>
      <c r="Q72">
        <f>IF(AND('Raw Data'!F67&gt;'Raw Data'!H67, 'Raw Data'!S67&lt;'Raw Data'!T67), 'Raw Data'!H67, 0)</f>
        <v>0</v>
      </c>
      <c r="R72">
        <f>IF(AND('Raw Data'!F67&lt;'Raw Data'!H67, 'Raw Data'!S67&lt;'Raw Data'!T67), 'Raw Data'!H67, 0)</f>
        <v>0</v>
      </c>
      <c r="S72">
        <f>IF(ISNUMBER('Raw Data'!F67), IF(_xlfn.XLOOKUP(SMALL('Raw Data'!F67:H67, 1), B72:D72, B72:D72, 0)&gt;0, SMALL('Raw Data'!F67:H67, 1), 0), 0)</f>
        <v>0</v>
      </c>
      <c r="T72">
        <f>IF(ISNUMBER('Raw Data'!F67), IF(_xlfn.XLOOKUP(SMALL('Raw Data'!F67:H67, 2), B72:D72, B72:D72, 0)&gt;0, SMALL('Raw Data'!F67:H67, 2), 0), 0)</f>
        <v>0</v>
      </c>
      <c r="U72">
        <f>IF(ISNUMBER('Raw Data'!F67), IF(_xlfn.XLOOKUP(SMALL('Raw Data'!F67:H67, 3), B72:D72, B72:D72, 0)&gt;0, SMALL('Raw Data'!F67:H67, 3), 0), 0)</f>
        <v>0</v>
      </c>
      <c r="V72">
        <f>IF(AND('Raw Data'!F67&lt;'Raw Data'!H67,'Raw Data'!S67&gt;'Raw Data'!T67),'Raw Data'!F67,IF(AND('Raw Data'!H67&lt;'Raw Data'!F67,'Raw Data'!T67&gt;'Raw Data'!S67),'Raw Data'!H67,0))</f>
        <v>0</v>
      </c>
      <c r="W72">
        <f>IF(AND('Raw Data'!F67&gt;'Raw Data'!H67,'Raw Data'!S67&gt;'Raw Data'!T67),'Raw Data'!F67,IF(AND('Raw Data'!H67&gt;'Raw Data'!F67,'Raw Data'!T67&gt;'Raw Data'!S67),'Raw Data'!H67,0))</f>
        <v>0</v>
      </c>
      <c r="X72">
        <f>IF(AND('Raw Data'!G67&gt;4,'Raw Data'!S67&gt;'Raw Data'!T67, ISNUMBER('Raw Data'!S67)),'Raw Data'!M67,IF(AND('Raw Data'!G67&gt;4,'Raw Data'!S67='Raw Data'!T67, ISNUMBER('Raw Data'!S67)),0,IF(AND(ISNUMBER('Raw Data'!S67), 'Raw Data'!S67='Raw Data'!T67),'Raw Data'!G67,0)))</f>
        <v>0</v>
      </c>
      <c r="Y72">
        <f>IF(AND('Raw Data'!G67&gt;4,'Raw Data'!S67&lt;'Raw Data'!T67),'Raw Data'!O67,IF(AND('Raw Data'!G67&gt;4,'Raw Data'!S67='Raw Data'!T67),0,IF('Raw Data'!S67='Raw Data'!T67,'Raw Data'!G67,0)))</f>
        <v>0</v>
      </c>
      <c r="Z72">
        <f>IF(AND('Raw Data'!G67&lt;4, 'Raw Data'!S67='Raw Data'!T67), 'Raw Data'!G67,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Data'!U68</f>
        <v>0</v>
      </c>
      <c r="B73">
        <f>IF('Raw Data'!S68&gt;'Raw Data'!T68, 'Raw Data'!F68, 0)</f>
        <v>0</v>
      </c>
      <c r="C73">
        <f>IF(AND(ISNUMBER('Raw Data'!S68), 'Raw Data'!S68='Raw Data'!T68), 'Raw Data'!G68, 0)</f>
        <v>0</v>
      </c>
      <c r="D73">
        <f>IF('Raw Data'!S68&lt;'Raw Data'!T68, 'Raw Data'!H68, 0)</f>
        <v>0</v>
      </c>
      <c r="E73">
        <f>IF(SUM('Raw Data'!S68:T68)&gt;2, 'Raw Data'!I68, 0)</f>
        <v>0</v>
      </c>
      <c r="F73">
        <f>IF(AND(ISNUMBER('Raw Data'!S68),SUM('Raw Data'!S68:T68)&lt;3),'Raw Data'!I68,)</f>
        <v>0</v>
      </c>
      <c r="G73">
        <f>IF(AND('Raw Data'!S68&gt;0, 'Raw Data'!T68&gt;0), 'Raw Data'!K68, 0)</f>
        <v>0</v>
      </c>
      <c r="H73">
        <f>IF(AND(ISNUMBER('Raw Data'!S68), OR('Raw Data'!S68=0, 'Raw Data'!T68=0)), 'Raw Data'!L68, 0)</f>
        <v>0</v>
      </c>
      <c r="I73">
        <f>IF('Raw Data'!S68='Raw Data'!T68, 0, IF('Raw Data'!S68&gt;'Raw Data'!T68, 'Raw Data'!M68, 0))</f>
        <v>0</v>
      </c>
      <c r="J73">
        <f>IF('Raw Data'!S68='Raw Data'!T68, 0, IF('Raw Data'!S68&lt;'Raw Data'!T68, 'Raw Data'!O68, 0))</f>
        <v>0</v>
      </c>
      <c r="K73">
        <f>IF(AND(ISNUMBER('Raw Data'!S68), OR('Raw Data'!S68&gt;'Raw Data'!T68, 'Raw Data'!S68='Raw Data'!T68)), 'Raw Data'!P68, 0)</f>
        <v>0</v>
      </c>
      <c r="L73">
        <f>IF(AND(ISNUMBER('Raw Data'!S68), OR('Raw Data'!S68&lt;'Raw Data'!T68, 'Raw Data'!S68='Raw Data'!T68)), 'Raw Data'!Q68, 0)</f>
        <v>0</v>
      </c>
      <c r="M73">
        <f>IF(AND(ISNUMBER('Raw Data'!S68), OR('Raw Data'!S68&gt;'Raw Data'!T68, 'Raw Data'!S68&lt;'Raw Data'!T68)), 'Raw Data'!R68, 0)</f>
        <v>0</v>
      </c>
      <c r="N73">
        <f>IF(AND('Raw Data'!F68&lt;'Raw Data'!H68, 'Raw Data'!S68&gt;'Raw Data'!T68), 'Raw Data'!F68, 0)</f>
        <v>0</v>
      </c>
      <c r="O73" t="b">
        <f>'Raw Data'!F68&lt;'Raw Data'!H68</f>
        <v>0</v>
      </c>
      <c r="P73">
        <f>IF(AND('Raw Data'!F68&gt;'Raw Data'!H68, 'Raw Data'!S68&gt;'Raw Data'!T68), 'Raw Data'!F68, 0)</f>
        <v>0</v>
      </c>
      <c r="Q73">
        <f>IF(AND('Raw Data'!F68&gt;'Raw Data'!H68, 'Raw Data'!S68&lt;'Raw Data'!T68), 'Raw Data'!H68, 0)</f>
        <v>0</v>
      </c>
      <c r="R73">
        <f>IF(AND('Raw Data'!F68&lt;'Raw Data'!H68, 'Raw Data'!S68&lt;'Raw Data'!T68), 'Raw Data'!H68, 0)</f>
        <v>0</v>
      </c>
      <c r="S73">
        <f>IF(ISNUMBER('Raw Data'!F68), IF(_xlfn.XLOOKUP(SMALL('Raw Data'!F68:H68, 1), B73:D73, B73:D73, 0)&gt;0, SMALL('Raw Data'!F68:H68, 1), 0), 0)</f>
        <v>0</v>
      </c>
      <c r="T73">
        <f>IF(ISNUMBER('Raw Data'!F68), IF(_xlfn.XLOOKUP(SMALL('Raw Data'!F68:H68, 2), B73:D73, B73:D73, 0)&gt;0, SMALL('Raw Data'!F68:H68, 2), 0), 0)</f>
        <v>0</v>
      </c>
      <c r="U73">
        <f>IF(ISNUMBER('Raw Data'!F68), IF(_xlfn.XLOOKUP(SMALL('Raw Data'!F68:H68, 3), B73:D73, B73:D73, 0)&gt;0, SMALL('Raw Data'!F68:H68, 3), 0), 0)</f>
        <v>0</v>
      </c>
      <c r="V73">
        <f>IF(AND('Raw Data'!F68&lt;'Raw Data'!H68,'Raw Data'!S68&gt;'Raw Data'!T68),'Raw Data'!F68,IF(AND('Raw Data'!H68&lt;'Raw Data'!F68,'Raw Data'!T68&gt;'Raw Data'!S68),'Raw Data'!H68,0))</f>
        <v>0</v>
      </c>
      <c r="W73">
        <f>IF(AND('Raw Data'!F68&gt;'Raw Data'!H68,'Raw Data'!S68&gt;'Raw Data'!T68),'Raw Data'!F68,IF(AND('Raw Data'!H68&gt;'Raw Data'!F68,'Raw Data'!T68&gt;'Raw Data'!S68),'Raw Data'!H68,0))</f>
        <v>0</v>
      </c>
      <c r="X73">
        <f>IF(AND('Raw Data'!G68&gt;4,'Raw Data'!S68&gt;'Raw Data'!T68, ISNUMBER('Raw Data'!S68)),'Raw Data'!M68,IF(AND('Raw Data'!G68&gt;4,'Raw Data'!S68='Raw Data'!T68, ISNUMBER('Raw Data'!S68)),0,IF(AND(ISNUMBER('Raw Data'!S68), 'Raw Data'!S68='Raw Data'!T68),'Raw Data'!G68,0)))</f>
        <v>0</v>
      </c>
      <c r="Y73">
        <f>IF(AND('Raw Data'!G68&gt;4,'Raw Data'!S68&lt;'Raw Data'!T68),'Raw Data'!O68,IF(AND('Raw Data'!G68&gt;4,'Raw Data'!S68='Raw Data'!T68),0,IF('Raw Data'!S68='Raw Data'!T68,'Raw Data'!G68,0)))</f>
        <v>0</v>
      </c>
      <c r="Z73">
        <f>IF(AND('Raw Data'!G68&lt;4, 'Raw Data'!S68='Raw Data'!T68), 'Raw Data'!G68,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Data'!U69</f>
        <v>0</v>
      </c>
      <c r="B74">
        <f>IF('Raw Data'!S69&gt;'Raw Data'!T69, 'Raw Data'!F69, 0)</f>
        <v>0</v>
      </c>
      <c r="C74">
        <f>IF(AND(ISNUMBER('Raw Data'!S69), 'Raw Data'!S69='Raw Data'!T69), 'Raw Data'!G69, 0)</f>
        <v>0</v>
      </c>
      <c r="D74">
        <f>IF('Raw Data'!S69&lt;'Raw Data'!T69, 'Raw Data'!H69, 0)</f>
        <v>0</v>
      </c>
      <c r="E74">
        <f>IF(SUM('Raw Data'!S69:T69)&gt;2, 'Raw Data'!I69, 0)</f>
        <v>0</v>
      </c>
      <c r="F74">
        <f>IF(AND(ISNUMBER('Raw Data'!S69),SUM('Raw Data'!S69:T69)&lt;3),'Raw Data'!I69,)</f>
        <v>0</v>
      </c>
      <c r="G74">
        <f>IF(AND('Raw Data'!S69&gt;0, 'Raw Data'!T69&gt;0), 'Raw Data'!K69, 0)</f>
        <v>0</v>
      </c>
      <c r="H74">
        <f>IF(AND(ISNUMBER('Raw Data'!S69), OR('Raw Data'!S69=0, 'Raw Data'!T69=0)), 'Raw Data'!L69, 0)</f>
        <v>0</v>
      </c>
      <c r="I74">
        <f>IF('Raw Data'!S69='Raw Data'!T69, 0, IF('Raw Data'!S69&gt;'Raw Data'!T69, 'Raw Data'!M69, 0))</f>
        <v>0</v>
      </c>
      <c r="J74">
        <f>IF('Raw Data'!S69='Raw Data'!T69, 0, IF('Raw Data'!S69&lt;'Raw Data'!T69, 'Raw Data'!O69, 0))</f>
        <v>0</v>
      </c>
      <c r="K74">
        <f>IF(AND(ISNUMBER('Raw Data'!S69), OR('Raw Data'!S69&gt;'Raw Data'!T69, 'Raw Data'!S69='Raw Data'!T69)), 'Raw Data'!P69, 0)</f>
        <v>0</v>
      </c>
      <c r="L74">
        <f>IF(AND(ISNUMBER('Raw Data'!S69), OR('Raw Data'!S69&lt;'Raw Data'!T69, 'Raw Data'!S69='Raw Data'!T69)), 'Raw Data'!Q69, 0)</f>
        <v>0</v>
      </c>
      <c r="M74">
        <f>IF(AND(ISNUMBER('Raw Data'!S69), OR('Raw Data'!S69&gt;'Raw Data'!T69, 'Raw Data'!S69&lt;'Raw Data'!T69)), 'Raw Data'!R69, 0)</f>
        <v>0</v>
      </c>
      <c r="N74">
        <f>IF(AND('Raw Data'!F69&lt;'Raw Data'!H69, 'Raw Data'!S69&gt;'Raw Data'!T69), 'Raw Data'!F69, 0)</f>
        <v>0</v>
      </c>
      <c r="O74" t="b">
        <f>'Raw Data'!F69&lt;'Raw Data'!H69</f>
        <v>0</v>
      </c>
      <c r="P74">
        <f>IF(AND('Raw Data'!F69&gt;'Raw Data'!H69, 'Raw Data'!S69&gt;'Raw Data'!T69), 'Raw Data'!F69, 0)</f>
        <v>0</v>
      </c>
      <c r="Q74">
        <f>IF(AND('Raw Data'!F69&gt;'Raw Data'!H69, 'Raw Data'!S69&lt;'Raw Data'!T69), 'Raw Data'!H69, 0)</f>
        <v>0</v>
      </c>
      <c r="R74">
        <f>IF(AND('Raw Data'!F69&lt;'Raw Data'!H69, 'Raw Data'!S69&lt;'Raw Data'!T69), 'Raw Data'!H69, 0)</f>
        <v>0</v>
      </c>
      <c r="S74">
        <f>IF(ISNUMBER('Raw Data'!F69), IF(_xlfn.XLOOKUP(SMALL('Raw Data'!F69:H69, 1), B74:D74, B74:D74, 0)&gt;0, SMALL('Raw Data'!F69:H69, 1), 0), 0)</f>
        <v>0</v>
      </c>
      <c r="T74">
        <f>IF(ISNUMBER('Raw Data'!F69), IF(_xlfn.XLOOKUP(SMALL('Raw Data'!F69:H69, 2), B74:D74, B74:D74, 0)&gt;0, SMALL('Raw Data'!F69:H69, 2), 0), 0)</f>
        <v>0</v>
      </c>
      <c r="U74">
        <f>IF(ISNUMBER('Raw Data'!F69), IF(_xlfn.XLOOKUP(SMALL('Raw Data'!F69:H69, 3), B74:D74, B74:D74, 0)&gt;0, SMALL('Raw Data'!F69:H69, 3), 0), 0)</f>
        <v>0</v>
      </c>
      <c r="V74">
        <f>IF(AND('Raw Data'!F69&lt;'Raw Data'!H69,'Raw Data'!S69&gt;'Raw Data'!T69),'Raw Data'!F69,IF(AND('Raw Data'!H69&lt;'Raw Data'!F69,'Raw Data'!T69&gt;'Raw Data'!S69),'Raw Data'!H69,0))</f>
        <v>0</v>
      </c>
      <c r="W74">
        <f>IF(AND('Raw Data'!F69&gt;'Raw Data'!H69,'Raw Data'!S69&gt;'Raw Data'!T69),'Raw Data'!F69,IF(AND('Raw Data'!H69&gt;'Raw Data'!F69,'Raw Data'!T69&gt;'Raw Data'!S69),'Raw Data'!H69,0))</f>
        <v>0</v>
      </c>
      <c r="X74">
        <f>IF(AND('Raw Data'!G69&gt;4,'Raw Data'!S69&gt;'Raw Data'!T69, ISNUMBER('Raw Data'!S69)),'Raw Data'!M69,IF(AND('Raw Data'!G69&gt;4,'Raw Data'!S69='Raw Data'!T69, ISNUMBER('Raw Data'!S69)),0,IF(AND(ISNUMBER('Raw Data'!S69), 'Raw Data'!S69='Raw Data'!T69),'Raw Data'!G69,0)))</f>
        <v>0</v>
      </c>
      <c r="Y74">
        <f>IF(AND('Raw Data'!G69&gt;4,'Raw Data'!S69&lt;'Raw Data'!T69),'Raw Data'!O69,IF(AND('Raw Data'!G69&gt;4,'Raw Data'!S69='Raw Data'!T69),0,IF('Raw Data'!S69='Raw Data'!T69,'Raw Data'!G69,0)))</f>
        <v>0</v>
      </c>
      <c r="Z74">
        <f>IF(AND('Raw Data'!G69&lt;4, 'Raw Data'!S69='Raw Data'!T69), 'Raw Data'!G69,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Data'!U70</f>
        <v>0</v>
      </c>
      <c r="B75">
        <f>IF('Raw Data'!S70&gt;'Raw Data'!T70, 'Raw Data'!F70, 0)</f>
        <v>0</v>
      </c>
      <c r="C75">
        <f>IF(AND(ISNUMBER('Raw Data'!S70), 'Raw Data'!S70='Raw Data'!T70), 'Raw Data'!G70, 0)</f>
        <v>0</v>
      </c>
      <c r="D75">
        <f>IF('Raw Data'!S70&lt;'Raw Data'!T70, 'Raw Data'!H70, 0)</f>
        <v>0</v>
      </c>
      <c r="E75">
        <f>IF(SUM('Raw Data'!S70:T70)&gt;2, 'Raw Data'!I70, 0)</f>
        <v>0</v>
      </c>
      <c r="F75">
        <f>IF(AND(ISNUMBER('Raw Data'!S70),SUM('Raw Data'!S70:T70)&lt;3),'Raw Data'!I70,)</f>
        <v>0</v>
      </c>
      <c r="G75">
        <f>IF(AND('Raw Data'!S70&gt;0, 'Raw Data'!T70&gt;0), 'Raw Data'!K70, 0)</f>
        <v>0</v>
      </c>
      <c r="H75">
        <f>IF(AND(ISNUMBER('Raw Data'!S70), OR('Raw Data'!S70=0, 'Raw Data'!T70=0)), 'Raw Data'!L70, 0)</f>
        <v>0</v>
      </c>
      <c r="I75">
        <f>IF('Raw Data'!S70='Raw Data'!T70, 0, IF('Raw Data'!S70&gt;'Raw Data'!T70, 'Raw Data'!M70, 0))</f>
        <v>0</v>
      </c>
      <c r="J75">
        <f>IF('Raw Data'!S70='Raw Data'!T70, 0, IF('Raw Data'!S70&lt;'Raw Data'!T70, 'Raw Data'!O70, 0))</f>
        <v>0</v>
      </c>
      <c r="K75">
        <f>IF(AND(ISNUMBER('Raw Data'!S70), OR('Raw Data'!S70&gt;'Raw Data'!T70, 'Raw Data'!S70='Raw Data'!T70)), 'Raw Data'!P70, 0)</f>
        <v>0</v>
      </c>
      <c r="L75">
        <f>IF(AND(ISNUMBER('Raw Data'!S70), OR('Raw Data'!S70&lt;'Raw Data'!T70, 'Raw Data'!S70='Raw Data'!T70)), 'Raw Data'!Q70, 0)</f>
        <v>0</v>
      </c>
      <c r="M75">
        <f>IF(AND(ISNUMBER('Raw Data'!S70), OR('Raw Data'!S70&gt;'Raw Data'!T70, 'Raw Data'!S70&lt;'Raw Data'!T70)), 'Raw Data'!R70, 0)</f>
        <v>0</v>
      </c>
      <c r="N75">
        <f>IF(AND('Raw Data'!F70&lt;'Raw Data'!H70, 'Raw Data'!S70&gt;'Raw Data'!T70), 'Raw Data'!F70, 0)</f>
        <v>0</v>
      </c>
      <c r="O75" t="b">
        <f>'Raw Data'!F70&lt;'Raw Data'!H70</f>
        <v>0</v>
      </c>
      <c r="P75">
        <f>IF(AND('Raw Data'!F70&gt;'Raw Data'!H70, 'Raw Data'!S70&gt;'Raw Data'!T70), 'Raw Data'!F70, 0)</f>
        <v>0</v>
      </c>
      <c r="Q75">
        <f>IF(AND('Raw Data'!F70&gt;'Raw Data'!H70, 'Raw Data'!S70&lt;'Raw Data'!T70), 'Raw Data'!H70, 0)</f>
        <v>0</v>
      </c>
      <c r="R75">
        <f>IF(AND('Raw Data'!F70&lt;'Raw Data'!H70, 'Raw Data'!S70&lt;'Raw Data'!T70), 'Raw Data'!H70, 0)</f>
        <v>0</v>
      </c>
      <c r="S75">
        <f>IF(ISNUMBER('Raw Data'!F70), IF(_xlfn.XLOOKUP(SMALL('Raw Data'!F70:H70, 1), B75:D75, B75:D75, 0)&gt;0, SMALL('Raw Data'!F70:H70, 1), 0), 0)</f>
        <v>0</v>
      </c>
      <c r="T75">
        <f>IF(ISNUMBER('Raw Data'!F70), IF(_xlfn.XLOOKUP(SMALL('Raw Data'!F70:H70, 2), B75:D75, B75:D75, 0)&gt;0, SMALL('Raw Data'!F70:H70, 2), 0), 0)</f>
        <v>0</v>
      </c>
      <c r="U75">
        <f>IF(ISNUMBER('Raw Data'!F70), IF(_xlfn.XLOOKUP(SMALL('Raw Data'!F70:H70, 3), B75:D75, B75:D75, 0)&gt;0, SMALL('Raw Data'!F70:H70, 3), 0), 0)</f>
        <v>0</v>
      </c>
      <c r="V75">
        <f>IF(AND('Raw Data'!F70&lt;'Raw Data'!H70,'Raw Data'!S70&gt;'Raw Data'!T70),'Raw Data'!F70,IF(AND('Raw Data'!H70&lt;'Raw Data'!F70,'Raw Data'!T70&gt;'Raw Data'!S70),'Raw Data'!H70,0))</f>
        <v>0</v>
      </c>
      <c r="W75">
        <f>IF(AND('Raw Data'!F70&gt;'Raw Data'!H70,'Raw Data'!S70&gt;'Raw Data'!T70),'Raw Data'!F70,IF(AND('Raw Data'!H70&gt;'Raw Data'!F70,'Raw Data'!T70&gt;'Raw Data'!S70),'Raw Data'!H70,0))</f>
        <v>0</v>
      </c>
      <c r="X75">
        <f>IF(AND('Raw Data'!G70&gt;4,'Raw Data'!S70&gt;'Raw Data'!T70, ISNUMBER('Raw Data'!S70)),'Raw Data'!M70,IF(AND('Raw Data'!G70&gt;4,'Raw Data'!S70='Raw Data'!T70, ISNUMBER('Raw Data'!S70)),0,IF(AND(ISNUMBER('Raw Data'!S70), 'Raw Data'!S70='Raw Data'!T70),'Raw Data'!G70,0)))</f>
        <v>0</v>
      </c>
      <c r="Y75">
        <f>IF(AND('Raw Data'!G70&gt;4,'Raw Data'!S70&lt;'Raw Data'!T70),'Raw Data'!O70,IF(AND('Raw Data'!G70&gt;4,'Raw Data'!S70='Raw Data'!T70),0,IF('Raw Data'!S70='Raw Data'!T70,'Raw Data'!G70,0)))</f>
        <v>0</v>
      </c>
      <c r="Z75">
        <f>IF(AND('Raw Data'!G70&lt;4, 'Raw Data'!S70='Raw Data'!T70), 'Raw Data'!G70,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Data'!U71</f>
        <v>0</v>
      </c>
      <c r="B76">
        <f>IF('Raw Data'!S71&gt;'Raw Data'!T71, 'Raw Data'!F71, 0)</f>
        <v>0</v>
      </c>
      <c r="C76">
        <f>IF(AND(ISNUMBER('Raw Data'!S71), 'Raw Data'!S71='Raw Data'!T71), 'Raw Data'!G71, 0)</f>
        <v>0</v>
      </c>
      <c r="D76">
        <f>IF('Raw Data'!S71&lt;'Raw Data'!T71, 'Raw Data'!H71, 0)</f>
        <v>0</v>
      </c>
      <c r="E76">
        <f>IF(SUM('Raw Data'!S71:T71)&gt;2, 'Raw Data'!I71, 0)</f>
        <v>0</v>
      </c>
      <c r="F76">
        <f>IF(AND(ISNUMBER('Raw Data'!S71),SUM('Raw Data'!S71:T71)&lt;3),'Raw Data'!I71,)</f>
        <v>0</v>
      </c>
      <c r="G76">
        <f>IF(AND('Raw Data'!S71&gt;0, 'Raw Data'!T71&gt;0), 'Raw Data'!K71, 0)</f>
        <v>0</v>
      </c>
      <c r="H76">
        <f>IF(AND(ISNUMBER('Raw Data'!S71), OR('Raw Data'!S71=0, 'Raw Data'!T71=0)), 'Raw Data'!L71, 0)</f>
        <v>0</v>
      </c>
      <c r="I76">
        <f>IF('Raw Data'!S71='Raw Data'!T71, 0, IF('Raw Data'!S71&gt;'Raw Data'!T71, 'Raw Data'!M71, 0))</f>
        <v>0</v>
      </c>
      <c r="J76">
        <f>IF('Raw Data'!S71='Raw Data'!T71, 0, IF('Raw Data'!S71&lt;'Raw Data'!T71, 'Raw Data'!O71, 0))</f>
        <v>0</v>
      </c>
      <c r="K76">
        <f>IF(AND(ISNUMBER('Raw Data'!S71), OR('Raw Data'!S71&gt;'Raw Data'!T71, 'Raw Data'!S71='Raw Data'!T71)), 'Raw Data'!P71, 0)</f>
        <v>0</v>
      </c>
      <c r="L76">
        <f>IF(AND(ISNUMBER('Raw Data'!S71), OR('Raw Data'!S71&lt;'Raw Data'!T71, 'Raw Data'!S71='Raw Data'!T71)), 'Raw Data'!Q71, 0)</f>
        <v>0</v>
      </c>
      <c r="M76">
        <f>IF(AND(ISNUMBER('Raw Data'!S71), OR('Raw Data'!S71&gt;'Raw Data'!T71, 'Raw Data'!S71&lt;'Raw Data'!T71)), 'Raw Data'!R71, 0)</f>
        <v>0</v>
      </c>
      <c r="N76">
        <f>IF(AND('Raw Data'!F71&lt;'Raw Data'!H71, 'Raw Data'!S71&gt;'Raw Data'!T71), 'Raw Data'!F71, 0)</f>
        <v>0</v>
      </c>
      <c r="O76" t="b">
        <f>'Raw Data'!F71&lt;'Raw Data'!H71</f>
        <v>0</v>
      </c>
      <c r="P76">
        <f>IF(AND('Raw Data'!F71&gt;'Raw Data'!H71, 'Raw Data'!S71&gt;'Raw Data'!T71), 'Raw Data'!F71, 0)</f>
        <v>0</v>
      </c>
      <c r="Q76">
        <f>IF(AND('Raw Data'!F71&gt;'Raw Data'!H71, 'Raw Data'!S71&lt;'Raw Data'!T71), 'Raw Data'!H71, 0)</f>
        <v>0</v>
      </c>
      <c r="R76">
        <f>IF(AND('Raw Data'!F71&lt;'Raw Data'!H71, 'Raw Data'!S71&lt;'Raw Data'!T71), 'Raw Data'!H71, 0)</f>
        <v>0</v>
      </c>
      <c r="S76">
        <f>IF(ISNUMBER('Raw Data'!F71), IF(_xlfn.XLOOKUP(SMALL('Raw Data'!F71:H71, 1), B76:D76, B76:D76, 0)&gt;0, SMALL('Raw Data'!F71:H71, 1), 0), 0)</f>
        <v>0</v>
      </c>
      <c r="T76">
        <f>IF(ISNUMBER('Raw Data'!F71), IF(_xlfn.XLOOKUP(SMALL('Raw Data'!F71:H71, 2), B76:D76, B76:D76, 0)&gt;0, SMALL('Raw Data'!F71:H71, 2), 0), 0)</f>
        <v>0</v>
      </c>
      <c r="U76">
        <f>IF(ISNUMBER('Raw Data'!F71), IF(_xlfn.XLOOKUP(SMALL('Raw Data'!F71:H71, 3), B76:D76, B76:D76, 0)&gt;0, SMALL('Raw Data'!F71:H71, 3), 0), 0)</f>
        <v>0</v>
      </c>
      <c r="V76">
        <f>IF(AND('Raw Data'!F71&lt;'Raw Data'!H71,'Raw Data'!S71&gt;'Raw Data'!T71),'Raw Data'!F71,IF(AND('Raw Data'!H71&lt;'Raw Data'!F71,'Raw Data'!T71&gt;'Raw Data'!S71),'Raw Data'!H71,0))</f>
        <v>0</v>
      </c>
      <c r="W76">
        <f>IF(AND('Raw Data'!F71&gt;'Raw Data'!H71,'Raw Data'!S71&gt;'Raw Data'!T71),'Raw Data'!F71,IF(AND('Raw Data'!H71&gt;'Raw Data'!F71,'Raw Data'!T71&gt;'Raw Data'!S71),'Raw Data'!H71,0))</f>
        <v>0</v>
      </c>
      <c r="X76">
        <f>IF(AND('Raw Data'!G71&gt;4,'Raw Data'!S71&gt;'Raw Data'!T71, ISNUMBER('Raw Data'!S71)),'Raw Data'!M71,IF(AND('Raw Data'!G71&gt;4,'Raw Data'!S71='Raw Data'!T71, ISNUMBER('Raw Data'!S71)),0,IF(AND(ISNUMBER('Raw Data'!S71), 'Raw Data'!S71='Raw Data'!T71),'Raw Data'!G71,0)))</f>
        <v>0</v>
      </c>
      <c r="Y76">
        <f>IF(AND('Raw Data'!G71&gt;4,'Raw Data'!S71&lt;'Raw Data'!T71),'Raw Data'!O71,IF(AND('Raw Data'!G71&gt;4,'Raw Data'!S71='Raw Data'!T71),0,IF('Raw Data'!S71='Raw Data'!T71,'Raw Data'!G71,0)))</f>
        <v>0</v>
      </c>
      <c r="Z76">
        <f>IF(AND('Raw Data'!G71&lt;4, 'Raw Data'!S71='Raw Data'!T71), 'Raw Data'!G71,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Data'!U72</f>
        <v>0</v>
      </c>
      <c r="B77">
        <f>IF('Raw Data'!S72&gt;'Raw Data'!T72, 'Raw Data'!F72, 0)</f>
        <v>0</v>
      </c>
      <c r="C77">
        <f>IF(AND(ISNUMBER('Raw Data'!S72), 'Raw Data'!S72='Raw Data'!T72), 'Raw Data'!G72, 0)</f>
        <v>0</v>
      </c>
      <c r="D77">
        <f>IF('Raw Data'!S72&lt;'Raw Data'!T72, 'Raw Data'!H72, 0)</f>
        <v>0</v>
      </c>
      <c r="E77">
        <f>IF(SUM('Raw Data'!S72:T72)&gt;2, 'Raw Data'!I72, 0)</f>
        <v>0</v>
      </c>
      <c r="F77">
        <f>IF(AND(ISNUMBER('Raw Data'!S72),SUM('Raw Data'!S72:T72)&lt;3),'Raw Data'!I72,)</f>
        <v>0</v>
      </c>
      <c r="G77">
        <f>IF(AND('Raw Data'!S72&gt;0, 'Raw Data'!T72&gt;0), 'Raw Data'!K72, 0)</f>
        <v>0</v>
      </c>
      <c r="H77">
        <f>IF(AND(ISNUMBER('Raw Data'!S72), OR('Raw Data'!S72=0, 'Raw Data'!T72=0)), 'Raw Data'!L72, 0)</f>
        <v>0</v>
      </c>
      <c r="I77">
        <f>IF('Raw Data'!S72='Raw Data'!T72, 0, IF('Raw Data'!S72&gt;'Raw Data'!T72, 'Raw Data'!M72, 0))</f>
        <v>0</v>
      </c>
      <c r="J77">
        <f>IF('Raw Data'!S72='Raw Data'!T72, 0, IF('Raw Data'!S72&lt;'Raw Data'!T72, 'Raw Data'!O72, 0))</f>
        <v>0</v>
      </c>
      <c r="K77">
        <f>IF(AND(ISNUMBER('Raw Data'!S72), OR('Raw Data'!S72&gt;'Raw Data'!T72, 'Raw Data'!S72='Raw Data'!T72)), 'Raw Data'!P72, 0)</f>
        <v>0</v>
      </c>
      <c r="L77">
        <f>IF(AND(ISNUMBER('Raw Data'!S72), OR('Raw Data'!S72&lt;'Raw Data'!T72, 'Raw Data'!S72='Raw Data'!T72)), 'Raw Data'!Q72, 0)</f>
        <v>0</v>
      </c>
      <c r="M77">
        <f>IF(AND(ISNUMBER('Raw Data'!S72), OR('Raw Data'!S72&gt;'Raw Data'!T72, 'Raw Data'!S72&lt;'Raw Data'!T72)), 'Raw Data'!R72, 0)</f>
        <v>0</v>
      </c>
      <c r="N77">
        <f>IF(AND('Raw Data'!F72&lt;'Raw Data'!H72, 'Raw Data'!S72&gt;'Raw Data'!T72), 'Raw Data'!F72, 0)</f>
        <v>0</v>
      </c>
      <c r="O77" t="b">
        <f>'Raw Data'!F72&lt;'Raw Data'!H72</f>
        <v>0</v>
      </c>
      <c r="P77">
        <f>IF(AND('Raw Data'!F72&gt;'Raw Data'!H72, 'Raw Data'!S72&gt;'Raw Data'!T72), 'Raw Data'!F72, 0)</f>
        <v>0</v>
      </c>
      <c r="Q77">
        <f>IF(AND('Raw Data'!F72&gt;'Raw Data'!H72, 'Raw Data'!S72&lt;'Raw Data'!T72), 'Raw Data'!H72, 0)</f>
        <v>0</v>
      </c>
      <c r="R77">
        <f>IF(AND('Raw Data'!F72&lt;'Raw Data'!H72, 'Raw Data'!S72&lt;'Raw Data'!T72), 'Raw Data'!H72, 0)</f>
        <v>0</v>
      </c>
      <c r="S77">
        <f>IF(ISNUMBER('Raw Data'!F72), IF(_xlfn.XLOOKUP(SMALL('Raw Data'!F72:H72, 1), B77:D77, B77:D77, 0)&gt;0, SMALL('Raw Data'!F72:H72, 1), 0), 0)</f>
        <v>0</v>
      </c>
      <c r="T77">
        <f>IF(ISNUMBER('Raw Data'!F72), IF(_xlfn.XLOOKUP(SMALL('Raw Data'!F72:H72, 2), B77:D77, B77:D77, 0)&gt;0, SMALL('Raw Data'!F72:H72, 2), 0), 0)</f>
        <v>0</v>
      </c>
      <c r="U77">
        <f>IF(ISNUMBER('Raw Data'!F72), IF(_xlfn.XLOOKUP(SMALL('Raw Data'!F72:H72, 3), B77:D77, B77:D77, 0)&gt;0, SMALL('Raw Data'!F72:H72, 3), 0), 0)</f>
        <v>0</v>
      </c>
      <c r="V77">
        <f>IF(AND('Raw Data'!F72&lt;'Raw Data'!H72,'Raw Data'!S72&gt;'Raw Data'!T72),'Raw Data'!F72,IF(AND('Raw Data'!H72&lt;'Raw Data'!F72,'Raw Data'!T72&gt;'Raw Data'!S72),'Raw Data'!H72,0))</f>
        <v>0</v>
      </c>
      <c r="W77">
        <f>IF(AND('Raw Data'!F72&gt;'Raw Data'!H72,'Raw Data'!S72&gt;'Raw Data'!T72),'Raw Data'!F72,IF(AND('Raw Data'!H72&gt;'Raw Data'!F72,'Raw Data'!T72&gt;'Raw Data'!S72),'Raw Data'!H72,0))</f>
        <v>0</v>
      </c>
      <c r="X77">
        <f>IF(AND('Raw Data'!G72&gt;4,'Raw Data'!S72&gt;'Raw Data'!T72, ISNUMBER('Raw Data'!S72)),'Raw Data'!M72,IF(AND('Raw Data'!G72&gt;4,'Raw Data'!S72='Raw Data'!T72, ISNUMBER('Raw Data'!S72)),0,IF(AND(ISNUMBER('Raw Data'!S72), 'Raw Data'!S72='Raw Data'!T72),'Raw Data'!G72,0)))</f>
        <v>0</v>
      </c>
      <c r="Y77">
        <f>IF(AND('Raw Data'!G72&gt;4,'Raw Data'!S72&lt;'Raw Data'!T72),'Raw Data'!O72,IF(AND('Raw Data'!G72&gt;4,'Raw Data'!S72='Raw Data'!T72),0,IF('Raw Data'!S72='Raw Data'!T72,'Raw Data'!G72,0)))</f>
        <v>0</v>
      </c>
      <c r="Z77">
        <f>IF(AND('Raw Data'!G72&lt;4, 'Raw Data'!S72='Raw Data'!T72), 'Raw Data'!G72,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Data'!U73</f>
        <v>0</v>
      </c>
      <c r="B78">
        <f>IF('Raw Data'!S73&gt;'Raw Data'!T73, 'Raw Data'!F73, 0)</f>
        <v>0</v>
      </c>
      <c r="C78">
        <f>IF(AND(ISNUMBER('Raw Data'!S73), 'Raw Data'!S73='Raw Data'!T73), 'Raw Data'!G73, 0)</f>
        <v>0</v>
      </c>
      <c r="D78">
        <f>IF('Raw Data'!S73&lt;'Raw Data'!T73, 'Raw Data'!H73, 0)</f>
        <v>0</v>
      </c>
      <c r="E78">
        <f>IF(SUM('Raw Data'!S73:T73)&gt;2, 'Raw Data'!I73, 0)</f>
        <v>0</v>
      </c>
      <c r="F78">
        <f>IF(AND(ISNUMBER('Raw Data'!S73),SUM('Raw Data'!S73:T73)&lt;3),'Raw Data'!I73,)</f>
        <v>0</v>
      </c>
      <c r="G78">
        <f>IF(AND('Raw Data'!S73&gt;0, 'Raw Data'!T73&gt;0), 'Raw Data'!K73, 0)</f>
        <v>0</v>
      </c>
      <c r="H78">
        <f>IF(AND(ISNUMBER('Raw Data'!S73), OR('Raw Data'!S73=0, 'Raw Data'!T73=0)), 'Raw Data'!L73, 0)</f>
        <v>0</v>
      </c>
      <c r="I78">
        <f>IF('Raw Data'!S73='Raw Data'!T73, 0, IF('Raw Data'!S73&gt;'Raw Data'!T73, 'Raw Data'!M73, 0))</f>
        <v>0</v>
      </c>
      <c r="J78">
        <f>IF('Raw Data'!S73='Raw Data'!T73, 0, IF('Raw Data'!S73&lt;'Raw Data'!T73, 'Raw Data'!O73, 0))</f>
        <v>0</v>
      </c>
      <c r="K78">
        <f>IF(AND(ISNUMBER('Raw Data'!S73), OR('Raw Data'!S73&gt;'Raw Data'!T73, 'Raw Data'!S73='Raw Data'!T73)), 'Raw Data'!P73, 0)</f>
        <v>0</v>
      </c>
      <c r="L78">
        <f>IF(AND(ISNUMBER('Raw Data'!S73), OR('Raw Data'!S73&lt;'Raw Data'!T73, 'Raw Data'!S73='Raw Data'!T73)), 'Raw Data'!Q73, 0)</f>
        <v>0</v>
      </c>
      <c r="M78">
        <f>IF(AND(ISNUMBER('Raw Data'!S73), OR('Raw Data'!S73&gt;'Raw Data'!T73, 'Raw Data'!S73&lt;'Raw Data'!T73)), 'Raw Data'!R73, 0)</f>
        <v>0</v>
      </c>
      <c r="N78">
        <f>IF(AND('Raw Data'!F73&lt;'Raw Data'!H73, 'Raw Data'!S73&gt;'Raw Data'!T73), 'Raw Data'!F73, 0)</f>
        <v>0</v>
      </c>
      <c r="O78" t="b">
        <f>'Raw Data'!F73&lt;'Raw Data'!H73</f>
        <v>0</v>
      </c>
      <c r="P78">
        <f>IF(AND('Raw Data'!F73&gt;'Raw Data'!H73, 'Raw Data'!S73&gt;'Raw Data'!T73), 'Raw Data'!F73, 0)</f>
        <v>0</v>
      </c>
      <c r="Q78">
        <f>IF(AND('Raw Data'!F73&gt;'Raw Data'!H73, 'Raw Data'!S73&lt;'Raw Data'!T73), 'Raw Data'!H73, 0)</f>
        <v>0</v>
      </c>
      <c r="R78">
        <f>IF(AND('Raw Data'!F73&lt;'Raw Data'!H73, 'Raw Data'!S73&lt;'Raw Data'!T73), 'Raw Data'!H73, 0)</f>
        <v>0</v>
      </c>
      <c r="S78">
        <f>IF(ISNUMBER('Raw Data'!F73), IF(_xlfn.XLOOKUP(SMALL('Raw Data'!F73:H73, 1), B78:D78, B78:D78, 0)&gt;0, SMALL('Raw Data'!F73:H73, 1), 0), 0)</f>
        <v>0</v>
      </c>
      <c r="T78">
        <f>IF(ISNUMBER('Raw Data'!F73), IF(_xlfn.XLOOKUP(SMALL('Raw Data'!F73:H73, 2), B78:D78, B78:D78, 0)&gt;0, SMALL('Raw Data'!F73:H73, 2), 0), 0)</f>
        <v>0</v>
      </c>
      <c r="U78">
        <f>IF(ISNUMBER('Raw Data'!F73), IF(_xlfn.XLOOKUP(SMALL('Raw Data'!F73:H73, 3), B78:D78, B78:D78, 0)&gt;0, SMALL('Raw Data'!F73:H73, 3), 0), 0)</f>
        <v>0</v>
      </c>
      <c r="V78">
        <f>IF(AND('Raw Data'!F73&lt;'Raw Data'!H73,'Raw Data'!S73&gt;'Raw Data'!T73),'Raw Data'!F73,IF(AND('Raw Data'!H73&lt;'Raw Data'!F73,'Raw Data'!T73&gt;'Raw Data'!S73),'Raw Data'!H73,0))</f>
        <v>0</v>
      </c>
      <c r="W78">
        <f>IF(AND('Raw Data'!F73&gt;'Raw Data'!H73,'Raw Data'!S73&gt;'Raw Data'!T73),'Raw Data'!F73,IF(AND('Raw Data'!H73&gt;'Raw Data'!F73,'Raw Data'!T73&gt;'Raw Data'!S73),'Raw Data'!H73,0))</f>
        <v>0</v>
      </c>
      <c r="X78">
        <f>IF(AND('Raw Data'!G73&gt;4,'Raw Data'!S73&gt;'Raw Data'!T73, ISNUMBER('Raw Data'!S73)),'Raw Data'!M73,IF(AND('Raw Data'!G73&gt;4,'Raw Data'!S73='Raw Data'!T73, ISNUMBER('Raw Data'!S73)),0,IF(AND(ISNUMBER('Raw Data'!S73), 'Raw Data'!S73='Raw Data'!T73),'Raw Data'!G73,0)))</f>
        <v>0</v>
      </c>
      <c r="Y78">
        <f>IF(AND('Raw Data'!G73&gt;4,'Raw Data'!S73&lt;'Raw Data'!T73),'Raw Data'!O73,IF(AND('Raw Data'!G73&gt;4,'Raw Data'!S73='Raw Data'!T73),0,IF('Raw Data'!S73='Raw Data'!T73,'Raw Data'!G73,0)))</f>
        <v>0</v>
      </c>
      <c r="Z78">
        <f>IF(AND('Raw Data'!G73&lt;4, 'Raw Data'!S73='Raw Data'!T73), 'Raw Data'!G73,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Data'!U74</f>
        <v>0</v>
      </c>
      <c r="B79">
        <f>IF('Raw Data'!S74&gt;'Raw Data'!T74, 'Raw Data'!F74, 0)</f>
        <v>0</v>
      </c>
      <c r="C79">
        <f>IF(AND(ISNUMBER('Raw Data'!S74), 'Raw Data'!S74='Raw Data'!T74), 'Raw Data'!G74, 0)</f>
        <v>0</v>
      </c>
      <c r="D79">
        <f>IF('Raw Data'!S74&lt;'Raw Data'!T74, 'Raw Data'!H74, 0)</f>
        <v>0</v>
      </c>
      <c r="E79">
        <f>IF(SUM('Raw Data'!S74:T74)&gt;2, 'Raw Data'!I74, 0)</f>
        <v>0</v>
      </c>
      <c r="F79">
        <f>IF(AND(ISNUMBER('Raw Data'!S74),SUM('Raw Data'!S74:T74)&lt;3),'Raw Data'!I74,)</f>
        <v>0</v>
      </c>
      <c r="G79">
        <f>IF(AND('Raw Data'!S74&gt;0, 'Raw Data'!T74&gt;0), 'Raw Data'!K74, 0)</f>
        <v>0</v>
      </c>
      <c r="H79">
        <f>IF(AND(ISNUMBER('Raw Data'!S74), OR('Raw Data'!S74=0, 'Raw Data'!T74=0)), 'Raw Data'!L74, 0)</f>
        <v>0</v>
      </c>
      <c r="I79">
        <f>IF('Raw Data'!S74='Raw Data'!T74, 0, IF('Raw Data'!S74&gt;'Raw Data'!T74, 'Raw Data'!M74, 0))</f>
        <v>0</v>
      </c>
      <c r="J79">
        <f>IF('Raw Data'!S74='Raw Data'!T74, 0, IF('Raw Data'!S74&lt;'Raw Data'!T74, 'Raw Data'!O74, 0))</f>
        <v>0</v>
      </c>
      <c r="K79">
        <f>IF(AND(ISNUMBER('Raw Data'!S74), OR('Raw Data'!S74&gt;'Raw Data'!T74, 'Raw Data'!S74='Raw Data'!T74)), 'Raw Data'!P74, 0)</f>
        <v>0</v>
      </c>
      <c r="L79">
        <f>IF(AND(ISNUMBER('Raw Data'!S74), OR('Raw Data'!S74&lt;'Raw Data'!T74, 'Raw Data'!S74='Raw Data'!T74)), 'Raw Data'!Q74, 0)</f>
        <v>0</v>
      </c>
      <c r="M79">
        <f>IF(AND(ISNUMBER('Raw Data'!S74), OR('Raw Data'!S74&gt;'Raw Data'!T74, 'Raw Data'!S74&lt;'Raw Data'!T74)), 'Raw Data'!R74, 0)</f>
        <v>0</v>
      </c>
      <c r="N79">
        <f>IF(AND('Raw Data'!F74&lt;'Raw Data'!H74, 'Raw Data'!S74&gt;'Raw Data'!T74), 'Raw Data'!F74, 0)</f>
        <v>0</v>
      </c>
      <c r="O79" t="b">
        <f>'Raw Data'!F74&lt;'Raw Data'!H74</f>
        <v>0</v>
      </c>
      <c r="P79">
        <f>IF(AND('Raw Data'!F74&gt;'Raw Data'!H74, 'Raw Data'!S74&gt;'Raw Data'!T74), 'Raw Data'!F74, 0)</f>
        <v>0</v>
      </c>
      <c r="Q79">
        <f>IF(AND('Raw Data'!F74&gt;'Raw Data'!H74, 'Raw Data'!S74&lt;'Raw Data'!T74), 'Raw Data'!H74, 0)</f>
        <v>0</v>
      </c>
      <c r="R79">
        <f>IF(AND('Raw Data'!F74&lt;'Raw Data'!H74, 'Raw Data'!S74&lt;'Raw Data'!T74), 'Raw Data'!H74, 0)</f>
        <v>0</v>
      </c>
      <c r="S79">
        <f>IF(ISNUMBER('Raw Data'!F74), IF(_xlfn.XLOOKUP(SMALL('Raw Data'!F74:H74, 1), B79:D79, B79:D79, 0)&gt;0, SMALL('Raw Data'!F74:H74, 1), 0), 0)</f>
        <v>0</v>
      </c>
      <c r="T79">
        <f>IF(ISNUMBER('Raw Data'!F74), IF(_xlfn.XLOOKUP(SMALL('Raw Data'!F74:H74, 2), B79:D79, B79:D79, 0)&gt;0, SMALL('Raw Data'!F74:H74, 2), 0), 0)</f>
        <v>0</v>
      </c>
      <c r="U79">
        <f>IF(ISNUMBER('Raw Data'!F74), IF(_xlfn.XLOOKUP(SMALL('Raw Data'!F74:H74, 3), B79:D79, B79:D79, 0)&gt;0, SMALL('Raw Data'!F74:H74, 3), 0), 0)</f>
        <v>0</v>
      </c>
      <c r="V79">
        <f>IF(AND('Raw Data'!F74&lt;'Raw Data'!H74,'Raw Data'!S74&gt;'Raw Data'!T74),'Raw Data'!F74,IF(AND('Raw Data'!H74&lt;'Raw Data'!F74,'Raw Data'!T74&gt;'Raw Data'!S74),'Raw Data'!H74,0))</f>
        <v>0</v>
      </c>
      <c r="W79">
        <f>IF(AND('Raw Data'!F74&gt;'Raw Data'!H74,'Raw Data'!S74&gt;'Raw Data'!T74),'Raw Data'!F74,IF(AND('Raw Data'!H74&gt;'Raw Data'!F74,'Raw Data'!T74&gt;'Raw Data'!S74),'Raw Data'!H74,0))</f>
        <v>0</v>
      </c>
      <c r="X79">
        <f>IF(AND('Raw Data'!G74&gt;4,'Raw Data'!S74&gt;'Raw Data'!T74, ISNUMBER('Raw Data'!S74)),'Raw Data'!M74,IF(AND('Raw Data'!G74&gt;4,'Raw Data'!S74='Raw Data'!T74, ISNUMBER('Raw Data'!S74)),0,IF(AND(ISNUMBER('Raw Data'!S74), 'Raw Data'!S74='Raw Data'!T74),'Raw Data'!G74,0)))</f>
        <v>0</v>
      </c>
      <c r="Y79">
        <f>IF(AND('Raw Data'!G74&gt;4,'Raw Data'!S74&lt;'Raw Data'!T74),'Raw Data'!O74,IF(AND('Raw Data'!G74&gt;4,'Raw Data'!S74='Raw Data'!T74),0,IF('Raw Data'!S74='Raw Data'!T74,'Raw Data'!G74,0)))</f>
        <v>0</v>
      </c>
      <c r="Z79">
        <f>IF(AND('Raw Data'!G74&lt;4, 'Raw Data'!S74='Raw Data'!T74), 'Raw Data'!G74,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Data'!U75</f>
        <v>0</v>
      </c>
      <c r="B80">
        <f>IF('Raw Data'!S75&gt;'Raw Data'!T75, 'Raw Data'!F75, 0)</f>
        <v>0</v>
      </c>
      <c r="C80">
        <f>IF(AND(ISNUMBER('Raw Data'!S75), 'Raw Data'!S75='Raw Data'!T75), 'Raw Data'!G75, 0)</f>
        <v>0</v>
      </c>
      <c r="D80">
        <f>IF('Raw Data'!S75&lt;'Raw Data'!T75, 'Raw Data'!H75, 0)</f>
        <v>0</v>
      </c>
      <c r="E80">
        <f>IF(SUM('Raw Data'!S75:T75)&gt;2, 'Raw Data'!I75, 0)</f>
        <v>0</v>
      </c>
      <c r="F80">
        <f>IF(AND(ISNUMBER('Raw Data'!S75),SUM('Raw Data'!S75:T75)&lt;3),'Raw Data'!I75,)</f>
        <v>0</v>
      </c>
      <c r="G80">
        <f>IF(AND('Raw Data'!S75&gt;0, 'Raw Data'!T75&gt;0), 'Raw Data'!K75, 0)</f>
        <v>0</v>
      </c>
      <c r="H80">
        <f>IF(AND(ISNUMBER('Raw Data'!S75), OR('Raw Data'!S75=0, 'Raw Data'!T75=0)), 'Raw Data'!L75, 0)</f>
        <v>0</v>
      </c>
      <c r="I80">
        <f>IF('Raw Data'!S75='Raw Data'!T75, 0, IF('Raw Data'!S75&gt;'Raw Data'!T75, 'Raw Data'!M75, 0))</f>
        <v>0</v>
      </c>
      <c r="J80">
        <f>IF('Raw Data'!S75='Raw Data'!T75, 0, IF('Raw Data'!S75&lt;'Raw Data'!T75, 'Raw Data'!O75, 0))</f>
        <v>0</v>
      </c>
      <c r="K80">
        <f>IF(AND(ISNUMBER('Raw Data'!S75), OR('Raw Data'!S75&gt;'Raw Data'!T75, 'Raw Data'!S75='Raw Data'!T75)), 'Raw Data'!P75, 0)</f>
        <v>0</v>
      </c>
      <c r="L80">
        <f>IF(AND(ISNUMBER('Raw Data'!S75), OR('Raw Data'!S75&lt;'Raw Data'!T75, 'Raw Data'!S75='Raw Data'!T75)), 'Raw Data'!Q75, 0)</f>
        <v>0</v>
      </c>
      <c r="M80">
        <f>IF(AND(ISNUMBER('Raw Data'!S75), OR('Raw Data'!S75&gt;'Raw Data'!T75, 'Raw Data'!S75&lt;'Raw Data'!T75)), 'Raw Data'!R75, 0)</f>
        <v>0</v>
      </c>
      <c r="N80">
        <f>IF(AND('Raw Data'!F75&lt;'Raw Data'!H75, 'Raw Data'!S75&gt;'Raw Data'!T75), 'Raw Data'!F75, 0)</f>
        <v>0</v>
      </c>
      <c r="O80" t="b">
        <f>'Raw Data'!F75&lt;'Raw Data'!H75</f>
        <v>0</v>
      </c>
      <c r="P80">
        <f>IF(AND('Raw Data'!F75&gt;'Raw Data'!H75, 'Raw Data'!S75&gt;'Raw Data'!T75), 'Raw Data'!F75, 0)</f>
        <v>0</v>
      </c>
      <c r="Q80">
        <f>IF(AND('Raw Data'!F75&gt;'Raw Data'!H75, 'Raw Data'!S75&lt;'Raw Data'!T75), 'Raw Data'!H75, 0)</f>
        <v>0</v>
      </c>
      <c r="R80">
        <f>IF(AND('Raw Data'!F75&lt;'Raw Data'!H75, 'Raw Data'!S75&lt;'Raw Data'!T75), 'Raw Data'!H75, 0)</f>
        <v>0</v>
      </c>
      <c r="S80">
        <f>IF(ISNUMBER('Raw Data'!F75), IF(_xlfn.XLOOKUP(SMALL('Raw Data'!F75:H75, 1), B80:D80, B80:D80, 0)&gt;0, SMALL('Raw Data'!F75:H75, 1), 0), 0)</f>
        <v>0</v>
      </c>
      <c r="T80">
        <f>IF(ISNUMBER('Raw Data'!F75), IF(_xlfn.XLOOKUP(SMALL('Raw Data'!F75:H75, 2), B80:D80, B80:D80, 0)&gt;0, SMALL('Raw Data'!F75:H75, 2), 0), 0)</f>
        <v>0</v>
      </c>
      <c r="U80">
        <f>IF(ISNUMBER('Raw Data'!F75), IF(_xlfn.XLOOKUP(SMALL('Raw Data'!F75:H75, 3), B80:D80, B80:D80, 0)&gt;0, SMALL('Raw Data'!F75:H75, 3), 0), 0)</f>
        <v>0</v>
      </c>
      <c r="V80">
        <f>IF(AND('Raw Data'!F75&lt;'Raw Data'!H75,'Raw Data'!S75&gt;'Raw Data'!T75),'Raw Data'!F75,IF(AND('Raw Data'!H75&lt;'Raw Data'!F75,'Raw Data'!T75&gt;'Raw Data'!S75),'Raw Data'!H75,0))</f>
        <v>0</v>
      </c>
      <c r="W80">
        <f>IF(AND('Raw Data'!F75&gt;'Raw Data'!H75,'Raw Data'!S75&gt;'Raw Data'!T75),'Raw Data'!F75,IF(AND('Raw Data'!H75&gt;'Raw Data'!F75,'Raw Data'!T75&gt;'Raw Data'!S75),'Raw Data'!H75,0))</f>
        <v>0</v>
      </c>
      <c r="X80">
        <f>IF(AND('Raw Data'!G75&gt;4,'Raw Data'!S75&gt;'Raw Data'!T75, ISNUMBER('Raw Data'!S75)),'Raw Data'!M75,IF(AND('Raw Data'!G75&gt;4,'Raw Data'!S75='Raw Data'!T75, ISNUMBER('Raw Data'!S75)),0,IF(AND(ISNUMBER('Raw Data'!S75), 'Raw Data'!S75='Raw Data'!T75),'Raw Data'!G75,0)))</f>
        <v>0</v>
      </c>
      <c r="Y80">
        <f>IF(AND('Raw Data'!G75&gt;4,'Raw Data'!S75&lt;'Raw Data'!T75),'Raw Data'!O75,IF(AND('Raw Data'!G75&gt;4,'Raw Data'!S75='Raw Data'!T75),0,IF('Raw Data'!S75='Raw Data'!T75,'Raw Data'!G75,0)))</f>
        <v>0</v>
      </c>
      <c r="Z80">
        <f>IF(AND('Raw Data'!G75&lt;4, 'Raw Data'!S75='Raw Data'!T75), 'Raw Data'!G75,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Data'!U76</f>
        <v>0</v>
      </c>
      <c r="B81">
        <f>IF('Raw Data'!S76&gt;'Raw Data'!T76, 'Raw Data'!F76, 0)</f>
        <v>0</v>
      </c>
      <c r="C81">
        <f>IF(AND(ISNUMBER('Raw Data'!S76), 'Raw Data'!S76='Raw Data'!T76), 'Raw Data'!G76, 0)</f>
        <v>0</v>
      </c>
      <c r="D81">
        <f>IF('Raw Data'!S76&lt;'Raw Data'!T76, 'Raw Data'!H76, 0)</f>
        <v>0</v>
      </c>
      <c r="E81">
        <f>IF(SUM('Raw Data'!S76:T76)&gt;2, 'Raw Data'!I76, 0)</f>
        <v>0</v>
      </c>
      <c r="F81">
        <f>IF(AND(ISNUMBER('Raw Data'!S76),SUM('Raw Data'!S76:T76)&lt;3),'Raw Data'!I76,)</f>
        <v>0</v>
      </c>
      <c r="G81">
        <f>IF(AND('Raw Data'!S76&gt;0, 'Raw Data'!T76&gt;0), 'Raw Data'!K76, 0)</f>
        <v>0</v>
      </c>
      <c r="H81">
        <f>IF(AND(ISNUMBER('Raw Data'!S76), OR('Raw Data'!S76=0, 'Raw Data'!T76=0)), 'Raw Data'!L76, 0)</f>
        <v>0</v>
      </c>
      <c r="I81">
        <f>IF('Raw Data'!S76='Raw Data'!T76, 0, IF('Raw Data'!S76&gt;'Raw Data'!T76, 'Raw Data'!M76, 0))</f>
        <v>0</v>
      </c>
      <c r="J81">
        <f>IF('Raw Data'!S76='Raw Data'!T76, 0, IF('Raw Data'!S76&lt;'Raw Data'!T76, 'Raw Data'!O76, 0))</f>
        <v>0</v>
      </c>
      <c r="K81">
        <f>IF(AND(ISNUMBER('Raw Data'!S76), OR('Raw Data'!S76&gt;'Raw Data'!T76, 'Raw Data'!S76='Raw Data'!T76)), 'Raw Data'!P76, 0)</f>
        <v>0</v>
      </c>
      <c r="L81">
        <f>IF(AND(ISNUMBER('Raw Data'!S76), OR('Raw Data'!S76&lt;'Raw Data'!T76, 'Raw Data'!S76='Raw Data'!T76)), 'Raw Data'!Q76, 0)</f>
        <v>0</v>
      </c>
      <c r="M81">
        <f>IF(AND(ISNUMBER('Raw Data'!S76), OR('Raw Data'!S76&gt;'Raw Data'!T76, 'Raw Data'!S76&lt;'Raw Data'!T76)), 'Raw Data'!R76, 0)</f>
        <v>0</v>
      </c>
      <c r="N81">
        <f>IF(AND('Raw Data'!F76&lt;'Raw Data'!H76, 'Raw Data'!S76&gt;'Raw Data'!T76), 'Raw Data'!F76, 0)</f>
        <v>0</v>
      </c>
      <c r="O81" t="b">
        <f>'Raw Data'!F76&lt;'Raw Data'!H76</f>
        <v>0</v>
      </c>
      <c r="P81">
        <f>IF(AND('Raw Data'!F76&gt;'Raw Data'!H76, 'Raw Data'!S76&gt;'Raw Data'!T76), 'Raw Data'!F76, 0)</f>
        <v>0</v>
      </c>
      <c r="Q81">
        <f>IF(AND('Raw Data'!F76&gt;'Raw Data'!H76, 'Raw Data'!S76&lt;'Raw Data'!T76), 'Raw Data'!H76, 0)</f>
        <v>0</v>
      </c>
      <c r="R81">
        <f>IF(AND('Raw Data'!F76&lt;'Raw Data'!H76, 'Raw Data'!S76&lt;'Raw Data'!T76), 'Raw Data'!H76, 0)</f>
        <v>0</v>
      </c>
      <c r="S81">
        <f>IF(ISNUMBER('Raw Data'!F76), IF(_xlfn.XLOOKUP(SMALL('Raw Data'!F76:H76, 1), B81:D81, B81:D81, 0)&gt;0, SMALL('Raw Data'!F76:H76, 1), 0), 0)</f>
        <v>0</v>
      </c>
      <c r="T81">
        <f>IF(ISNUMBER('Raw Data'!F76), IF(_xlfn.XLOOKUP(SMALL('Raw Data'!F76:H76, 2), B81:D81, B81:D81, 0)&gt;0, SMALL('Raw Data'!F76:H76, 2), 0), 0)</f>
        <v>0</v>
      </c>
      <c r="U81">
        <f>IF(ISNUMBER('Raw Data'!F76), IF(_xlfn.XLOOKUP(SMALL('Raw Data'!F76:H76, 3), B81:D81, B81:D81, 0)&gt;0, SMALL('Raw Data'!F76:H76, 3), 0), 0)</f>
        <v>0</v>
      </c>
      <c r="V81">
        <f>IF(AND('Raw Data'!F76&lt;'Raw Data'!H76,'Raw Data'!S76&gt;'Raw Data'!T76),'Raw Data'!F76,IF(AND('Raw Data'!H76&lt;'Raw Data'!F76,'Raw Data'!T76&gt;'Raw Data'!S76),'Raw Data'!H76,0))</f>
        <v>0</v>
      </c>
      <c r="W81">
        <f>IF(AND('Raw Data'!F76&gt;'Raw Data'!H76,'Raw Data'!S76&gt;'Raw Data'!T76),'Raw Data'!F76,IF(AND('Raw Data'!H76&gt;'Raw Data'!F76,'Raw Data'!T76&gt;'Raw Data'!S76),'Raw Data'!H76,0))</f>
        <v>0</v>
      </c>
      <c r="X81">
        <f>IF(AND('Raw Data'!G76&gt;4,'Raw Data'!S76&gt;'Raw Data'!T76, ISNUMBER('Raw Data'!S76)),'Raw Data'!M76,IF(AND('Raw Data'!G76&gt;4,'Raw Data'!S76='Raw Data'!T76, ISNUMBER('Raw Data'!S76)),0,IF(AND(ISNUMBER('Raw Data'!S76), 'Raw Data'!S76='Raw Data'!T76),'Raw Data'!G76,0)))</f>
        <v>0</v>
      </c>
      <c r="Y81">
        <f>IF(AND('Raw Data'!G76&gt;4,'Raw Data'!S76&lt;'Raw Data'!T76),'Raw Data'!O76,IF(AND('Raw Data'!G76&gt;4,'Raw Data'!S76='Raw Data'!T76),0,IF('Raw Data'!S76='Raw Data'!T76,'Raw Data'!G76,0)))</f>
        <v>0</v>
      </c>
      <c r="Z81">
        <f>IF(AND('Raw Data'!G76&lt;4, 'Raw Data'!S76='Raw Data'!T76), 'Raw Data'!G76,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Data'!U77</f>
        <v>0</v>
      </c>
      <c r="B82">
        <f>IF('Raw Data'!S77&gt;'Raw Data'!T77, 'Raw Data'!F77, 0)</f>
        <v>0</v>
      </c>
      <c r="C82">
        <f>IF(AND(ISNUMBER('Raw Data'!S77), 'Raw Data'!S77='Raw Data'!T77), 'Raw Data'!G77, 0)</f>
        <v>0</v>
      </c>
      <c r="D82">
        <f>IF('Raw Data'!S77&lt;'Raw Data'!T77, 'Raw Data'!H77, 0)</f>
        <v>0</v>
      </c>
      <c r="E82">
        <f>IF(SUM('Raw Data'!S77:T77)&gt;2, 'Raw Data'!I77, 0)</f>
        <v>0</v>
      </c>
      <c r="F82">
        <f>IF(AND(ISNUMBER('Raw Data'!S77),SUM('Raw Data'!S77:T77)&lt;3),'Raw Data'!I77,)</f>
        <v>0</v>
      </c>
      <c r="G82">
        <f>IF(AND('Raw Data'!S77&gt;0, 'Raw Data'!T77&gt;0), 'Raw Data'!K77, 0)</f>
        <v>0</v>
      </c>
      <c r="H82">
        <f>IF(AND(ISNUMBER('Raw Data'!S77), OR('Raw Data'!S77=0, 'Raw Data'!T77=0)), 'Raw Data'!L77, 0)</f>
        <v>0</v>
      </c>
      <c r="I82">
        <f>IF('Raw Data'!S77='Raw Data'!T77, 0, IF('Raw Data'!S77&gt;'Raw Data'!T77, 'Raw Data'!M77, 0))</f>
        <v>0</v>
      </c>
      <c r="J82">
        <f>IF('Raw Data'!S77='Raw Data'!T77, 0, IF('Raw Data'!S77&lt;'Raw Data'!T77, 'Raw Data'!O77, 0))</f>
        <v>0</v>
      </c>
      <c r="K82">
        <f>IF(AND(ISNUMBER('Raw Data'!S77), OR('Raw Data'!S77&gt;'Raw Data'!T77, 'Raw Data'!S77='Raw Data'!T77)), 'Raw Data'!P77, 0)</f>
        <v>0</v>
      </c>
      <c r="L82">
        <f>IF(AND(ISNUMBER('Raw Data'!S77), OR('Raw Data'!S77&lt;'Raw Data'!T77, 'Raw Data'!S77='Raw Data'!T77)), 'Raw Data'!Q77, 0)</f>
        <v>0</v>
      </c>
      <c r="M82">
        <f>IF(AND(ISNUMBER('Raw Data'!S77), OR('Raw Data'!S77&gt;'Raw Data'!T77, 'Raw Data'!S77&lt;'Raw Data'!T77)), 'Raw Data'!R77, 0)</f>
        <v>0</v>
      </c>
      <c r="N82">
        <f>IF(AND('Raw Data'!F77&lt;'Raw Data'!H77, 'Raw Data'!S77&gt;'Raw Data'!T77), 'Raw Data'!F77, 0)</f>
        <v>0</v>
      </c>
      <c r="O82" t="b">
        <f>'Raw Data'!F77&lt;'Raw Data'!H77</f>
        <v>0</v>
      </c>
      <c r="P82">
        <f>IF(AND('Raw Data'!F77&gt;'Raw Data'!H77, 'Raw Data'!S77&gt;'Raw Data'!T77), 'Raw Data'!F77, 0)</f>
        <v>0</v>
      </c>
      <c r="Q82">
        <f>IF(AND('Raw Data'!F77&gt;'Raw Data'!H77, 'Raw Data'!S77&lt;'Raw Data'!T77), 'Raw Data'!H77, 0)</f>
        <v>0</v>
      </c>
      <c r="R82">
        <f>IF(AND('Raw Data'!F77&lt;'Raw Data'!H77, 'Raw Data'!S77&lt;'Raw Data'!T77), 'Raw Data'!H77, 0)</f>
        <v>0</v>
      </c>
      <c r="S82">
        <f>IF(ISNUMBER('Raw Data'!F77), IF(_xlfn.XLOOKUP(SMALL('Raw Data'!F77:H77, 1), B82:D82, B82:D82, 0)&gt;0, SMALL('Raw Data'!F77:H77, 1), 0), 0)</f>
        <v>0</v>
      </c>
      <c r="T82">
        <f>IF(ISNUMBER('Raw Data'!F77), IF(_xlfn.XLOOKUP(SMALL('Raw Data'!F77:H77, 2), B82:D82, B82:D82, 0)&gt;0, SMALL('Raw Data'!F77:H77, 2), 0), 0)</f>
        <v>0</v>
      </c>
      <c r="U82">
        <f>IF(ISNUMBER('Raw Data'!F77), IF(_xlfn.XLOOKUP(SMALL('Raw Data'!F77:H77, 3), B82:D82, B82:D82, 0)&gt;0, SMALL('Raw Data'!F77:H77, 3), 0), 0)</f>
        <v>0</v>
      </c>
      <c r="V82">
        <f>IF(AND('Raw Data'!F77&lt;'Raw Data'!H77,'Raw Data'!S77&gt;'Raw Data'!T77),'Raw Data'!F77,IF(AND('Raw Data'!H77&lt;'Raw Data'!F77,'Raw Data'!T77&gt;'Raw Data'!S77),'Raw Data'!H77,0))</f>
        <v>0</v>
      </c>
      <c r="W82">
        <f>IF(AND('Raw Data'!F77&gt;'Raw Data'!H77,'Raw Data'!S77&gt;'Raw Data'!T77),'Raw Data'!F77,IF(AND('Raw Data'!H77&gt;'Raw Data'!F77,'Raw Data'!T77&gt;'Raw Data'!S77),'Raw Data'!H77,0))</f>
        <v>0</v>
      </c>
      <c r="X82">
        <f>IF(AND('Raw Data'!G77&gt;4,'Raw Data'!S77&gt;'Raw Data'!T77, ISNUMBER('Raw Data'!S77)),'Raw Data'!M77,IF(AND('Raw Data'!G77&gt;4,'Raw Data'!S77='Raw Data'!T77, ISNUMBER('Raw Data'!S77)),0,IF(AND(ISNUMBER('Raw Data'!S77), 'Raw Data'!S77='Raw Data'!T77),'Raw Data'!G77,0)))</f>
        <v>0</v>
      </c>
      <c r="Y82">
        <f>IF(AND('Raw Data'!G77&gt;4,'Raw Data'!S77&lt;'Raw Data'!T77),'Raw Data'!O77,IF(AND('Raw Data'!G77&gt;4,'Raw Data'!S77='Raw Data'!T77),0,IF('Raw Data'!S77='Raw Data'!T77,'Raw Data'!G77,0)))</f>
        <v>0</v>
      </c>
      <c r="Z82">
        <f>IF(AND('Raw Data'!G77&lt;4, 'Raw Data'!S77='Raw Data'!T77), 'Raw Data'!G77,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Data'!U78</f>
        <v>0</v>
      </c>
      <c r="B83">
        <f>IF('Raw Data'!S78&gt;'Raw Data'!T78, 'Raw Data'!F78, 0)</f>
        <v>0</v>
      </c>
      <c r="C83">
        <f>IF(AND(ISNUMBER('Raw Data'!S78), 'Raw Data'!S78='Raw Data'!T78), 'Raw Data'!G78, 0)</f>
        <v>0</v>
      </c>
      <c r="D83">
        <f>IF('Raw Data'!S78&lt;'Raw Data'!T78, 'Raw Data'!H78, 0)</f>
        <v>0</v>
      </c>
      <c r="E83">
        <f>IF(SUM('Raw Data'!S78:T78)&gt;2, 'Raw Data'!I78, 0)</f>
        <v>0</v>
      </c>
      <c r="F83">
        <f>IF(AND(ISNUMBER('Raw Data'!S78),SUM('Raw Data'!S78:T78)&lt;3),'Raw Data'!I78,)</f>
        <v>0</v>
      </c>
      <c r="G83">
        <f>IF(AND('Raw Data'!S78&gt;0, 'Raw Data'!T78&gt;0), 'Raw Data'!K78, 0)</f>
        <v>0</v>
      </c>
      <c r="H83">
        <f>IF(AND(ISNUMBER('Raw Data'!S78), OR('Raw Data'!S78=0, 'Raw Data'!T78=0)), 'Raw Data'!L78, 0)</f>
        <v>0</v>
      </c>
      <c r="I83">
        <f>IF('Raw Data'!S78='Raw Data'!T78, 0, IF('Raw Data'!S78&gt;'Raw Data'!T78, 'Raw Data'!M78, 0))</f>
        <v>0</v>
      </c>
      <c r="J83">
        <f>IF('Raw Data'!S78='Raw Data'!T78, 0, IF('Raw Data'!S78&lt;'Raw Data'!T78, 'Raw Data'!O78, 0))</f>
        <v>0</v>
      </c>
      <c r="K83">
        <f>IF(AND(ISNUMBER('Raw Data'!S78), OR('Raw Data'!S78&gt;'Raw Data'!T78, 'Raw Data'!S78='Raw Data'!T78)), 'Raw Data'!P78, 0)</f>
        <v>0</v>
      </c>
      <c r="L83">
        <f>IF(AND(ISNUMBER('Raw Data'!S78), OR('Raw Data'!S78&lt;'Raw Data'!T78, 'Raw Data'!S78='Raw Data'!T78)), 'Raw Data'!Q78, 0)</f>
        <v>0</v>
      </c>
      <c r="M83">
        <f>IF(AND(ISNUMBER('Raw Data'!S78), OR('Raw Data'!S78&gt;'Raw Data'!T78, 'Raw Data'!S78&lt;'Raw Data'!T78)), 'Raw Data'!R78, 0)</f>
        <v>0</v>
      </c>
      <c r="N83">
        <f>IF(AND('Raw Data'!F78&lt;'Raw Data'!H78, 'Raw Data'!S78&gt;'Raw Data'!T78), 'Raw Data'!F78, 0)</f>
        <v>0</v>
      </c>
      <c r="O83" t="b">
        <f>'Raw Data'!F78&lt;'Raw Data'!H78</f>
        <v>0</v>
      </c>
      <c r="P83">
        <f>IF(AND('Raw Data'!F78&gt;'Raw Data'!H78, 'Raw Data'!S78&gt;'Raw Data'!T78), 'Raw Data'!F78, 0)</f>
        <v>0</v>
      </c>
      <c r="Q83">
        <f>IF(AND('Raw Data'!F78&gt;'Raw Data'!H78, 'Raw Data'!S78&lt;'Raw Data'!T78), 'Raw Data'!H78, 0)</f>
        <v>0</v>
      </c>
      <c r="R83">
        <f>IF(AND('Raw Data'!F78&lt;'Raw Data'!H78, 'Raw Data'!S78&lt;'Raw Data'!T78), 'Raw Data'!H78, 0)</f>
        <v>0</v>
      </c>
      <c r="S83">
        <f>IF(ISNUMBER('Raw Data'!F78), IF(_xlfn.XLOOKUP(SMALL('Raw Data'!F78:H78, 1), B83:D83, B83:D83, 0)&gt;0, SMALL('Raw Data'!F78:H78, 1), 0), 0)</f>
        <v>0</v>
      </c>
      <c r="T83">
        <f>IF(ISNUMBER('Raw Data'!F78), IF(_xlfn.XLOOKUP(SMALL('Raw Data'!F78:H78, 2), B83:D83, B83:D83, 0)&gt;0, SMALL('Raw Data'!F78:H78, 2), 0), 0)</f>
        <v>0</v>
      </c>
      <c r="U83">
        <f>IF(ISNUMBER('Raw Data'!F78), IF(_xlfn.XLOOKUP(SMALL('Raw Data'!F78:H78, 3), B83:D83, B83:D83, 0)&gt;0, SMALL('Raw Data'!F78:H78, 3), 0), 0)</f>
        <v>0</v>
      </c>
      <c r="V83">
        <f>IF(AND('Raw Data'!F78&lt;'Raw Data'!H78,'Raw Data'!S78&gt;'Raw Data'!T78),'Raw Data'!F78,IF(AND('Raw Data'!H78&lt;'Raw Data'!F78,'Raw Data'!T78&gt;'Raw Data'!S78),'Raw Data'!H78,0))</f>
        <v>0</v>
      </c>
      <c r="W83">
        <f>IF(AND('Raw Data'!F78&gt;'Raw Data'!H78,'Raw Data'!S78&gt;'Raw Data'!T78),'Raw Data'!F78,IF(AND('Raw Data'!H78&gt;'Raw Data'!F78,'Raw Data'!T78&gt;'Raw Data'!S78),'Raw Data'!H78,0))</f>
        <v>0</v>
      </c>
      <c r="X83">
        <f>IF(AND('Raw Data'!G78&gt;4,'Raw Data'!S78&gt;'Raw Data'!T78, ISNUMBER('Raw Data'!S78)),'Raw Data'!M78,IF(AND('Raw Data'!G78&gt;4,'Raw Data'!S78='Raw Data'!T78, ISNUMBER('Raw Data'!S78)),0,IF(AND(ISNUMBER('Raw Data'!S78), 'Raw Data'!S78='Raw Data'!T78),'Raw Data'!G78,0)))</f>
        <v>0</v>
      </c>
      <c r="Y83">
        <f>IF(AND('Raw Data'!G78&gt;4,'Raw Data'!S78&lt;'Raw Data'!T78),'Raw Data'!O78,IF(AND('Raw Data'!G78&gt;4,'Raw Data'!S78='Raw Data'!T78),0,IF('Raw Data'!S78='Raw Data'!T78,'Raw Data'!G78,0)))</f>
        <v>0</v>
      </c>
      <c r="Z83">
        <f>IF(AND('Raw Data'!G78&lt;4, 'Raw Data'!S78='Raw Data'!T78), 'Raw Data'!G78,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Data'!U79</f>
        <v>0</v>
      </c>
      <c r="B84">
        <f>IF('Raw Data'!S79&gt;'Raw Data'!T79, 'Raw Data'!F79, 0)</f>
        <v>0</v>
      </c>
      <c r="C84">
        <f>IF(AND(ISNUMBER('Raw Data'!S79), 'Raw Data'!S79='Raw Data'!T79), 'Raw Data'!G79, 0)</f>
        <v>0</v>
      </c>
      <c r="D84">
        <f>IF('Raw Data'!S79&lt;'Raw Data'!T79, 'Raw Data'!H79, 0)</f>
        <v>0</v>
      </c>
      <c r="E84">
        <f>IF(SUM('Raw Data'!S79:T79)&gt;2, 'Raw Data'!I79, 0)</f>
        <v>0</v>
      </c>
      <c r="F84">
        <f>IF(AND(ISNUMBER('Raw Data'!S79),SUM('Raw Data'!S79:T79)&lt;3),'Raw Data'!I79,)</f>
        <v>0</v>
      </c>
      <c r="G84">
        <f>IF(AND('Raw Data'!S79&gt;0, 'Raw Data'!T79&gt;0), 'Raw Data'!K79, 0)</f>
        <v>0</v>
      </c>
      <c r="H84">
        <f>IF(AND(ISNUMBER('Raw Data'!S79), OR('Raw Data'!S79=0, 'Raw Data'!T79=0)), 'Raw Data'!L79, 0)</f>
        <v>0</v>
      </c>
      <c r="I84">
        <f>IF('Raw Data'!S79='Raw Data'!T79, 0, IF('Raw Data'!S79&gt;'Raw Data'!T79, 'Raw Data'!M79, 0))</f>
        <v>0</v>
      </c>
      <c r="J84">
        <f>IF('Raw Data'!S79='Raw Data'!T79, 0, IF('Raw Data'!S79&lt;'Raw Data'!T79, 'Raw Data'!O79, 0))</f>
        <v>0</v>
      </c>
      <c r="K84">
        <f>IF(AND(ISNUMBER('Raw Data'!S79), OR('Raw Data'!S79&gt;'Raw Data'!T79, 'Raw Data'!S79='Raw Data'!T79)), 'Raw Data'!P79, 0)</f>
        <v>0</v>
      </c>
      <c r="L84">
        <f>IF(AND(ISNUMBER('Raw Data'!S79), OR('Raw Data'!S79&lt;'Raw Data'!T79, 'Raw Data'!S79='Raw Data'!T79)), 'Raw Data'!Q79, 0)</f>
        <v>0</v>
      </c>
      <c r="M84">
        <f>IF(AND(ISNUMBER('Raw Data'!S79), OR('Raw Data'!S79&gt;'Raw Data'!T79, 'Raw Data'!S79&lt;'Raw Data'!T79)), 'Raw Data'!R79, 0)</f>
        <v>0</v>
      </c>
      <c r="N84">
        <f>IF(AND('Raw Data'!F79&lt;'Raw Data'!H79, 'Raw Data'!S79&gt;'Raw Data'!T79), 'Raw Data'!F79, 0)</f>
        <v>0</v>
      </c>
      <c r="O84" t="b">
        <f>'Raw Data'!F79&lt;'Raw Data'!H79</f>
        <v>0</v>
      </c>
      <c r="P84">
        <f>IF(AND('Raw Data'!F79&gt;'Raw Data'!H79, 'Raw Data'!S79&gt;'Raw Data'!T79), 'Raw Data'!F79, 0)</f>
        <v>0</v>
      </c>
      <c r="Q84">
        <f>IF(AND('Raw Data'!F79&gt;'Raw Data'!H79, 'Raw Data'!S79&lt;'Raw Data'!T79), 'Raw Data'!H79, 0)</f>
        <v>0</v>
      </c>
      <c r="R84">
        <f>IF(AND('Raw Data'!F79&lt;'Raw Data'!H79, 'Raw Data'!S79&lt;'Raw Data'!T79), 'Raw Data'!H79, 0)</f>
        <v>0</v>
      </c>
      <c r="S84">
        <f>IF(ISNUMBER('Raw Data'!F79), IF(_xlfn.XLOOKUP(SMALL('Raw Data'!F79:H79, 1), B84:D84, B84:D84, 0)&gt;0, SMALL('Raw Data'!F79:H79, 1), 0), 0)</f>
        <v>0</v>
      </c>
      <c r="T84">
        <f>IF(ISNUMBER('Raw Data'!F79), IF(_xlfn.XLOOKUP(SMALL('Raw Data'!F79:H79, 2), B84:D84, B84:D84, 0)&gt;0, SMALL('Raw Data'!F79:H79, 2), 0), 0)</f>
        <v>0</v>
      </c>
      <c r="U84">
        <f>IF(ISNUMBER('Raw Data'!F79), IF(_xlfn.XLOOKUP(SMALL('Raw Data'!F79:H79, 3), B84:D84, B84:D84, 0)&gt;0, SMALL('Raw Data'!F79:H79, 3), 0), 0)</f>
        <v>0</v>
      </c>
      <c r="V84">
        <f>IF(AND('Raw Data'!F79&lt;'Raw Data'!H79,'Raw Data'!S79&gt;'Raw Data'!T79),'Raw Data'!F79,IF(AND('Raw Data'!H79&lt;'Raw Data'!F79,'Raw Data'!T79&gt;'Raw Data'!S79),'Raw Data'!H79,0))</f>
        <v>0</v>
      </c>
      <c r="W84">
        <f>IF(AND('Raw Data'!F79&gt;'Raw Data'!H79,'Raw Data'!S79&gt;'Raw Data'!T79),'Raw Data'!F79,IF(AND('Raw Data'!H79&gt;'Raw Data'!F79,'Raw Data'!T79&gt;'Raw Data'!S79),'Raw Data'!H79,0))</f>
        <v>0</v>
      </c>
      <c r="X84">
        <f>IF(AND('Raw Data'!G79&gt;4,'Raw Data'!S79&gt;'Raw Data'!T79, ISNUMBER('Raw Data'!S79)),'Raw Data'!M79,IF(AND('Raw Data'!G79&gt;4,'Raw Data'!S79='Raw Data'!T79, ISNUMBER('Raw Data'!S79)),0,IF(AND(ISNUMBER('Raw Data'!S79), 'Raw Data'!S79='Raw Data'!T79),'Raw Data'!G79,0)))</f>
        <v>0</v>
      </c>
      <c r="Y84">
        <f>IF(AND('Raw Data'!G79&gt;4,'Raw Data'!S79&lt;'Raw Data'!T79),'Raw Data'!O79,IF(AND('Raw Data'!G79&gt;4,'Raw Data'!S79='Raw Data'!T79),0,IF('Raw Data'!S79='Raw Data'!T79,'Raw Data'!G79,0)))</f>
        <v>0</v>
      </c>
      <c r="Z84">
        <f>IF(AND('Raw Data'!G79&lt;4, 'Raw Data'!S79='Raw Data'!T79), 'Raw Data'!G79,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Data'!U80</f>
        <v>0</v>
      </c>
      <c r="B85">
        <f>IF('Raw Data'!S80&gt;'Raw Data'!T80, 'Raw Data'!F80, 0)</f>
        <v>0</v>
      </c>
      <c r="C85">
        <f>IF(AND(ISNUMBER('Raw Data'!S80), 'Raw Data'!S80='Raw Data'!T80), 'Raw Data'!G80, 0)</f>
        <v>0</v>
      </c>
      <c r="D85">
        <f>IF('Raw Data'!S80&lt;'Raw Data'!T80, 'Raw Data'!H80, 0)</f>
        <v>0</v>
      </c>
      <c r="E85">
        <f>IF(SUM('Raw Data'!S80:T80)&gt;2, 'Raw Data'!I80, 0)</f>
        <v>0</v>
      </c>
      <c r="F85">
        <f>IF(AND(ISNUMBER('Raw Data'!S80),SUM('Raw Data'!S80:T80)&lt;3),'Raw Data'!I80,)</f>
        <v>0</v>
      </c>
      <c r="G85">
        <f>IF(AND('Raw Data'!S80&gt;0, 'Raw Data'!T80&gt;0), 'Raw Data'!K80, 0)</f>
        <v>0</v>
      </c>
      <c r="H85">
        <f>IF(AND(ISNUMBER('Raw Data'!S80), OR('Raw Data'!S80=0, 'Raw Data'!T80=0)), 'Raw Data'!L80, 0)</f>
        <v>0</v>
      </c>
      <c r="I85">
        <f>IF('Raw Data'!S80='Raw Data'!T80, 0, IF('Raw Data'!S80&gt;'Raw Data'!T80, 'Raw Data'!M80, 0))</f>
        <v>0</v>
      </c>
      <c r="J85">
        <f>IF('Raw Data'!S80='Raw Data'!T80, 0, IF('Raw Data'!S80&lt;'Raw Data'!T80, 'Raw Data'!O80, 0))</f>
        <v>0</v>
      </c>
      <c r="K85">
        <f>IF(AND(ISNUMBER('Raw Data'!S80), OR('Raw Data'!S80&gt;'Raw Data'!T80, 'Raw Data'!S80='Raw Data'!T80)), 'Raw Data'!P80, 0)</f>
        <v>0</v>
      </c>
      <c r="L85">
        <f>IF(AND(ISNUMBER('Raw Data'!S80), OR('Raw Data'!S80&lt;'Raw Data'!T80, 'Raw Data'!S80='Raw Data'!T80)), 'Raw Data'!Q80, 0)</f>
        <v>0</v>
      </c>
      <c r="M85">
        <f>IF(AND(ISNUMBER('Raw Data'!S80), OR('Raw Data'!S80&gt;'Raw Data'!T80, 'Raw Data'!S80&lt;'Raw Data'!T80)), 'Raw Data'!R80, 0)</f>
        <v>0</v>
      </c>
      <c r="N85">
        <f>IF(AND('Raw Data'!F80&lt;'Raw Data'!H80, 'Raw Data'!S80&gt;'Raw Data'!T80), 'Raw Data'!F80, 0)</f>
        <v>0</v>
      </c>
      <c r="O85" t="b">
        <f>'Raw Data'!F80&lt;'Raw Data'!H80</f>
        <v>0</v>
      </c>
      <c r="P85">
        <f>IF(AND('Raw Data'!F80&gt;'Raw Data'!H80, 'Raw Data'!S80&gt;'Raw Data'!T80), 'Raw Data'!F80, 0)</f>
        <v>0</v>
      </c>
      <c r="Q85">
        <f>IF(AND('Raw Data'!F80&gt;'Raw Data'!H80, 'Raw Data'!S80&lt;'Raw Data'!T80), 'Raw Data'!H80, 0)</f>
        <v>0</v>
      </c>
      <c r="R85">
        <f>IF(AND('Raw Data'!F80&lt;'Raw Data'!H80, 'Raw Data'!S80&lt;'Raw Data'!T80), 'Raw Data'!H80, 0)</f>
        <v>0</v>
      </c>
      <c r="S85">
        <f>IF(ISNUMBER('Raw Data'!F80), IF(_xlfn.XLOOKUP(SMALL('Raw Data'!F80:H80, 1), B85:D85, B85:D85, 0)&gt;0, SMALL('Raw Data'!F80:H80, 1), 0), 0)</f>
        <v>0</v>
      </c>
      <c r="T85">
        <f>IF(ISNUMBER('Raw Data'!F80), IF(_xlfn.XLOOKUP(SMALL('Raw Data'!F80:H80, 2), B85:D85, B85:D85, 0)&gt;0, SMALL('Raw Data'!F80:H80, 2), 0), 0)</f>
        <v>0</v>
      </c>
      <c r="U85">
        <f>IF(ISNUMBER('Raw Data'!F80), IF(_xlfn.XLOOKUP(SMALL('Raw Data'!F80:H80, 3), B85:D85, B85:D85, 0)&gt;0, SMALL('Raw Data'!F80:H80, 3), 0), 0)</f>
        <v>0</v>
      </c>
      <c r="V85">
        <f>IF(AND('Raw Data'!F80&lt;'Raw Data'!H80,'Raw Data'!S80&gt;'Raw Data'!T80),'Raw Data'!F80,IF(AND('Raw Data'!H80&lt;'Raw Data'!F80,'Raw Data'!T80&gt;'Raw Data'!S80),'Raw Data'!H80,0))</f>
        <v>0</v>
      </c>
      <c r="W85">
        <f>IF(AND('Raw Data'!F80&gt;'Raw Data'!H80,'Raw Data'!S80&gt;'Raw Data'!T80),'Raw Data'!F80,IF(AND('Raw Data'!H80&gt;'Raw Data'!F80,'Raw Data'!T80&gt;'Raw Data'!S80),'Raw Data'!H80,0))</f>
        <v>0</v>
      </c>
      <c r="X85">
        <f>IF(AND('Raw Data'!G80&gt;4,'Raw Data'!S80&gt;'Raw Data'!T80, ISNUMBER('Raw Data'!S80)),'Raw Data'!M80,IF(AND('Raw Data'!G80&gt;4,'Raw Data'!S80='Raw Data'!T80, ISNUMBER('Raw Data'!S80)),0,IF(AND(ISNUMBER('Raw Data'!S80), 'Raw Data'!S80='Raw Data'!T80),'Raw Data'!G80,0)))</f>
        <v>0</v>
      </c>
      <c r="Y85">
        <f>IF(AND('Raw Data'!G80&gt;4,'Raw Data'!S80&lt;'Raw Data'!T80),'Raw Data'!O80,IF(AND('Raw Data'!G80&gt;4,'Raw Data'!S80='Raw Data'!T80),0,IF('Raw Data'!S80='Raw Data'!T80,'Raw Data'!G80,0)))</f>
        <v>0</v>
      </c>
      <c r="Z85">
        <f>IF(AND('Raw Data'!G80&lt;4, 'Raw Data'!S80='Raw Data'!T80), 'Raw Data'!G80,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Data'!U81</f>
        <v>0</v>
      </c>
      <c r="B86">
        <f>IF('Raw Data'!S81&gt;'Raw Data'!T81, 'Raw Data'!F81, 0)</f>
        <v>0</v>
      </c>
      <c r="C86">
        <f>IF(AND(ISNUMBER('Raw Data'!S81), 'Raw Data'!S81='Raw Data'!T81), 'Raw Data'!G81, 0)</f>
        <v>0</v>
      </c>
      <c r="D86">
        <f>IF('Raw Data'!S81&lt;'Raw Data'!T81, 'Raw Data'!H81, 0)</f>
        <v>0</v>
      </c>
      <c r="E86">
        <f>IF(SUM('Raw Data'!S81:T81)&gt;2, 'Raw Data'!I81, 0)</f>
        <v>0</v>
      </c>
      <c r="F86">
        <f>IF(AND(ISNUMBER('Raw Data'!S81),SUM('Raw Data'!S81:T81)&lt;3),'Raw Data'!I81,)</f>
        <v>0</v>
      </c>
      <c r="G86">
        <f>IF(AND('Raw Data'!S81&gt;0, 'Raw Data'!T81&gt;0), 'Raw Data'!K81, 0)</f>
        <v>0</v>
      </c>
      <c r="H86">
        <f>IF(AND(ISNUMBER('Raw Data'!S81), OR('Raw Data'!S81=0, 'Raw Data'!T81=0)), 'Raw Data'!L81, 0)</f>
        <v>0</v>
      </c>
      <c r="I86">
        <f>IF('Raw Data'!S81='Raw Data'!T81, 0, IF('Raw Data'!S81&gt;'Raw Data'!T81, 'Raw Data'!M81, 0))</f>
        <v>0</v>
      </c>
      <c r="J86">
        <f>IF('Raw Data'!S81='Raw Data'!T81, 0, IF('Raw Data'!S81&lt;'Raw Data'!T81, 'Raw Data'!O81, 0))</f>
        <v>0</v>
      </c>
      <c r="K86">
        <f>IF(AND(ISNUMBER('Raw Data'!S81), OR('Raw Data'!S81&gt;'Raw Data'!T81, 'Raw Data'!S81='Raw Data'!T81)), 'Raw Data'!P81, 0)</f>
        <v>0</v>
      </c>
      <c r="L86">
        <f>IF(AND(ISNUMBER('Raw Data'!S81), OR('Raw Data'!S81&lt;'Raw Data'!T81, 'Raw Data'!S81='Raw Data'!T81)), 'Raw Data'!Q81, 0)</f>
        <v>0</v>
      </c>
      <c r="M86">
        <f>IF(AND(ISNUMBER('Raw Data'!S81), OR('Raw Data'!S81&gt;'Raw Data'!T81, 'Raw Data'!S81&lt;'Raw Data'!T81)), 'Raw Data'!R81, 0)</f>
        <v>0</v>
      </c>
      <c r="N86">
        <f>IF(AND('Raw Data'!F81&lt;'Raw Data'!H81, 'Raw Data'!S81&gt;'Raw Data'!T81), 'Raw Data'!F81, 0)</f>
        <v>0</v>
      </c>
      <c r="O86" t="b">
        <f>'Raw Data'!F81&lt;'Raw Data'!H81</f>
        <v>0</v>
      </c>
      <c r="P86">
        <f>IF(AND('Raw Data'!F81&gt;'Raw Data'!H81, 'Raw Data'!S81&gt;'Raw Data'!T81), 'Raw Data'!F81, 0)</f>
        <v>0</v>
      </c>
      <c r="Q86">
        <f>IF(AND('Raw Data'!F81&gt;'Raw Data'!H81, 'Raw Data'!S81&lt;'Raw Data'!T81), 'Raw Data'!H81, 0)</f>
        <v>0</v>
      </c>
      <c r="R86">
        <f>IF(AND('Raw Data'!F81&lt;'Raw Data'!H81, 'Raw Data'!S81&lt;'Raw Data'!T81), 'Raw Data'!H81, 0)</f>
        <v>0</v>
      </c>
      <c r="S86">
        <f>IF(ISNUMBER('Raw Data'!F81), IF(_xlfn.XLOOKUP(SMALL('Raw Data'!F81:H81, 1), B86:D86, B86:D86, 0)&gt;0, SMALL('Raw Data'!F81:H81, 1), 0), 0)</f>
        <v>0</v>
      </c>
      <c r="T86">
        <f>IF(ISNUMBER('Raw Data'!F81), IF(_xlfn.XLOOKUP(SMALL('Raw Data'!F81:H81, 2), B86:D86, B86:D86, 0)&gt;0, SMALL('Raw Data'!F81:H81, 2), 0), 0)</f>
        <v>0</v>
      </c>
      <c r="U86">
        <f>IF(ISNUMBER('Raw Data'!F81), IF(_xlfn.XLOOKUP(SMALL('Raw Data'!F81:H81, 3), B86:D86, B86:D86, 0)&gt;0, SMALL('Raw Data'!F81:H81, 3), 0), 0)</f>
        <v>0</v>
      </c>
      <c r="V86">
        <f>IF(AND('Raw Data'!F81&lt;'Raw Data'!H81,'Raw Data'!S81&gt;'Raw Data'!T81),'Raw Data'!F81,IF(AND('Raw Data'!H81&lt;'Raw Data'!F81,'Raw Data'!T81&gt;'Raw Data'!S81),'Raw Data'!H81,0))</f>
        <v>0</v>
      </c>
      <c r="W86">
        <f>IF(AND('Raw Data'!F81&gt;'Raw Data'!H81,'Raw Data'!S81&gt;'Raw Data'!T81),'Raw Data'!F81,IF(AND('Raw Data'!H81&gt;'Raw Data'!F81,'Raw Data'!T81&gt;'Raw Data'!S81),'Raw Data'!H81,0))</f>
        <v>0</v>
      </c>
      <c r="X86">
        <f>IF(AND('Raw Data'!G81&gt;4,'Raw Data'!S81&gt;'Raw Data'!T81, ISNUMBER('Raw Data'!S81)),'Raw Data'!M81,IF(AND('Raw Data'!G81&gt;4,'Raw Data'!S81='Raw Data'!T81, ISNUMBER('Raw Data'!S81)),0,IF(AND(ISNUMBER('Raw Data'!S81), 'Raw Data'!S81='Raw Data'!T81),'Raw Data'!G81,0)))</f>
        <v>0</v>
      </c>
      <c r="Y86">
        <f>IF(AND('Raw Data'!G81&gt;4,'Raw Data'!S81&lt;'Raw Data'!T81),'Raw Data'!O81,IF(AND('Raw Data'!G81&gt;4,'Raw Data'!S81='Raw Data'!T81),0,IF('Raw Data'!S81='Raw Data'!T81,'Raw Data'!G81,0)))</f>
        <v>0</v>
      </c>
      <c r="Z86">
        <f>IF(AND('Raw Data'!G81&lt;4, 'Raw Data'!S81='Raw Data'!T81), 'Raw Data'!G81,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Data'!U82</f>
        <v>0</v>
      </c>
      <c r="B87">
        <f>IF('Raw Data'!S82&gt;'Raw Data'!T82, 'Raw Data'!F82, 0)</f>
        <v>0</v>
      </c>
      <c r="C87">
        <f>IF(AND(ISNUMBER('Raw Data'!S82), 'Raw Data'!S82='Raw Data'!T82), 'Raw Data'!G82, 0)</f>
        <v>0</v>
      </c>
      <c r="D87">
        <f>IF('Raw Data'!S82&lt;'Raw Data'!T82, 'Raw Data'!H82, 0)</f>
        <v>0</v>
      </c>
      <c r="E87">
        <f>IF(SUM('Raw Data'!S82:T82)&gt;2, 'Raw Data'!I82, 0)</f>
        <v>0</v>
      </c>
      <c r="F87">
        <f>IF(AND(ISNUMBER('Raw Data'!S82),SUM('Raw Data'!S82:T82)&lt;3),'Raw Data'!I82,)</f>
        <v>0</v>
      </c>
      <c r="G87">
        <f>IF(AND('Raw Data'!S82&gt;0, 'Raw Data'!T82&gt;0), 'Raw Data'!K82, 0)</f>
        <v>0</v>
      </c>
      <c r="H87">
        <f>IF(AND(ISNUMBER('Raw Data'!S82), OR('Raw Data'!S82=0, 'Raw Data'!T82=0)), 'Raw Data'!L82, 0)</f>
        <v>0</v>
      </c>
      <c r="I87">
        <f>IF('Raw Data'!S82='Raw Data'!T82, 0, IF('Raw Data'!S82&gt;'Raw Data'!T82, 'Raw Data'!M82, 0))</f>
        <v>0</v>
      </c>
      <c r="J87">
        <f>IF('Raw Data'!S82='Raw Data'!T82, 0, IF('Raw Data'!S82&lt;'Raw Data'!T82, 'Raw Data'!O82, 0))</f>
        <v>0</v>
      </c>
      <c r="K87">
        <f>IF(AND(ISNUMBER('Raw Data'!S82), OR('Raw Data'!S82&gt;'Raw Data'!T82, 'Raw Data'!S82='Raw Data'!T82)), 'Raw Data'!P82, 0)</f>
        <v>0</v>
      </c>
      <c r="L87">
        <f>IF(AND(ISNUMBER('Raw Data'!S82), OR('Raw Data'!S82&lt;'Raw Data'!T82, 'Raw Data'!S82='Raw Data'!T82)), 'Raw Data'!Q82, 0)</f>
        <v>0</v>
      </c>
      <c r="M87">
        <f>IF(AND(ISNUMBER('Raw Data'!S82), OR('Raw Data'!S82&gt;'Raw Data'!T82, 'Raw Data'!S82&lt;'Raw Data'!T82)), 'Raw Data'!R82, 0)</f>
        <v>0</v>
      </c>
      <c r="N87">
        <f>IF(AND('Raw Data'!F82&lt;'Raw Data'!H82, 'Raw Data'!S82&gt;'Raw Data'!T82), 'Raw Data'!F82, 0)</f>
        <v>0</v>
      </c>
      <c r="O87" t="b">
        <f>'Raw Data'!F82&lt;'Raw Data'!H82</f>
        <v>0</v>
      </c>
      <c r="P87">
        <f>IF(AND('Raw Data'!F82&gt;'Raw Data'!H82, 'Raw Data'!S82&gt;'Raw Data'!T82), 'Raw Data'!F82, 0)</f>
        <v>0</v>
      </c>
      <c r="Q87">
        <f>IF(AND('Raw Data'!F82&gt;'Raw Data'!H82, 'Raw Data'!S82&lt;'Raw Data'!T82), 'Raw Data'!H82, 0)</f>
        <v>0</v>
      </c>
      <c r="R87">
        <f>IF(AND('Raw Data'!F82&lt;'Raw Data'!H82, 'Raw Data'!S82&lt;'Raw Data'!T82), 'Raw Data'!H82, 0)</f>
        <v>0</v>
      </c>
      <c r="S87">
        <f>IF(ISNUMBER('Raw Data'!F82), IF(_xlfn.XLOOKUP(SMALL('Raw Data'!F82:H82, 1), B87:D87, B87:D87, 0)&gt;0, SMALL('Raw Data'!F82:H82, 1), 0), 0)</f>
        <v>0</v>
      </c>
      <c r="T87">
        <f>IF(ISNUMBER('Raw Data'!F82), IF(_xlfn.XLOOKUP(SMALL('Raw Data'!F82:H82, 2), B87:D87, B87:D87, 0)&gt;0, SMALL('Raw Data'!F82:H82, 2), 0), 0)</f>
        <v>0</v>
      </c>
      <c r="U87">
        <f>IF(ISNUMBER('Raw Data'!F82), IF(_xlfn.XLOOKUP(SMALL('Raw Data'!F82:H82, 3), B87:D87, B87:D87, 0)&gt;0, SMALL('Raw Data'!F82:H82, 3), 0), 0)</f>
        <v>0</v>
      </c>
      <c r="V87">
        <f>IF(AND('Raw Data'!F82&lt;'Raw Data'!H82,'Raw Data'!S82&gt;'Raw Data'!T82),'Raw Data'!F82,IF(AND('Raw Data'!H82&lt;'Raw Data'!F82,'Raw Data'!T82&gt;'Raw Data'!S82),'Raw Data'!H82,0))</f>
        <v>0</v>
      </c>
      <c r="W87">
        <f>IF(AND('Raw Data'!F82&gt;'Raw Data'!H82,'Raw Data'!S82&gt;'Raw Data'!T82),'Raw Data'!F82,IF(AND('Raw Data'!H82&gt;'Raw Data'!F82,'Raw Data'!T82&gt;'Raw Data'!S82),'Raw Data'!H82,0))</f>
        <v>0</v>
      </c>
      <c r="X87">
        <f>IF(AND('Raw Data'!G82&gt;4,'Raw Data'!S82&gt;'Raw Data'!T82, ISNUMBER('Raw Data'!S82)),'Raw Data'!M82,IF(AND('Raw Data'!G82&gt;4,'Raw Data'!S82='Raw Data'!T82, ISNUMBER('Raw Data'!S82)),0,IF(AND(ISNUMBER('Raw Data'!S82), 'Raw Data'!S82='Raw Data'!T82),'Raw Data'!G82,0)))</f>
        <v>0</v>
      </c>
      <c r="Y87">
        <f>IF(AND('Raw Data'!G82&gt;4,'Raw Data'!S82&lt;'Raw Data'!T82),'Raw Data'!O82,IF(AND('Raw Data'!G82&gt;4,'Raw Data'!S82='Raw Data'!T82),0,IF('Raw Data'!S82='Raw Data'!T82,'Raw Data'!G82,0)))</f>
        <v>0</v>
      </c>
      <c r="Z87">
        <f>IF(AND('Raw Data'!G82&lt;4, 'Raw Data'!S82='Raw Data'!T82), 'Raw Data'!G82,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Data'!U83</f>
        <v>0</v>
      </c>
      <c r="B88">
        <f>IF('Raw Data'!S83&gt;'Raw Data'!T83, 'Raw Data'!F83, 0)</f>
        <v>0</v>
      </c>
      <c r="C88">
        <f>IF(AND(ISNUMBER('Raw Data'!S83), 'Raw Data'!S83='Raw Data'!T83), 'Raw Data'!G83, 0)</f>
        <v>0</v>
      </c>
      <c r="D88">
        <f>IF('Raw Data'!S83&lt;'Raw Data'!T83, 'Raw Data'!H83, 0)</f>
        <v>0</v>
      </c>
      <c r="E88">
        <f>IF(SUM('Raw Data'!S83:T83)&gt;2, 'Raw Data'!I83, 0)</f>
        <v>0</v>
      </c>
      <c r="F88">
        <f>IF(AND(ISNUMBER('Raw Data'!S83),SUM('Raw Data'!S83:T83)&lt;3),'Raw Data'!I83,)</f>
        <v>0</v>
      </c>
      <c r="G88">
        <f>IF(AND('Raw Data'!S83&gt;0, 'Raw Data'!T83&gt;0), 'Raw Data'!K83, 0)</f>
        <v>0</v>
      </c>
      <c r="H88">
        <f>IF(AND(ISNUMBER('Raw Data'!S83), OR('Raw Data'!S83=0, 'Raw Data'!T83=0)), 'Raw Data'!L83, 0)</f>
        <v>0</v>
      </c>
      <c r="I88">
        <f>IF('Raw Data'!S83='Raw Data'!T83, 0, IF('Raw Data'!S83&gt;'Raw Data'!T83, 'Raw Data'!M83, 0))</f>
        <v>0</v>
      </c>
      <c r="J88">
        <f>IF('Raw Data'!S83='Raw Data'!T83, 0, IF('Raw Data'!S83&lt;'Raw Data'!T83, 'Raw Data'!O83, 0))</f>
        <v>0</v>
      </c>
      <c r="K88">
        <f>IF(AND(ISNUMBER('Raw Data'!S83), OR('Raw Data'!S83&gt;'Raw Data'!T83, 'Raw Data'!S83='Raw Data'!T83)), 'Raw Data'!P83, 0)</f>
        <v>0</v>
      </c>
      <c r="L88">
        <f>IF(AND(ISNUMBER('Raw Data'!S83), OR('Raw Data'!S83&lt;'Raw Data'!T83, 'Raw Data'!S83='Raw Data'!T83)), 'Raw Data'!Q83, 0)</f>
        <v>0</v>
      </c>
      <c r="M88">
        <f>IF(AND(ISNUMBER('Raw Data'!S83), OR('Raw Data'!S83&gt;'Raw Data'!T83, 'Raw Data'!S83&lt;'Raw Data'!T83)), 'Raw Data'!R83, 0)</f>
        <v>0</v>
      </c>
      <c r="N88">
        <f>IF(AND('Raw Data'!F83&lt;'Raw Data'!H83, 'Raw Data'!S83&gt;'Raw Data'!T83), 'Raw Data'!F83, 0)</f>
        <v>0</v>
      </c>
      <c r="O88" t="b">
        <f>'Raw Data'!F83&lt;'Raw Data'!H83</f>
        <v>0</v>
      </c>
      <c r="P88">
        <f>IF(AND('Raw Data'!F83&gt;'Raw Data'!H83, 'Raw Data'!S83&gt;'Raw Data'!T83), 'Raw Data'!F83, 0)</f>
        <v>0</v>
      </c>
      <c r="Q88">
        <f>IF(AND('Raw Data'!F83&gt;'Raw Data'!H83, 'Raw Data'!S83&lt;'Raw Data'!T83), 'Raw Data'!H83, 0)</f>
        <v>0</v>
      </c>
      <c r="R88">
        <f>IF(AND('Raw Data'!F83&lt;'Raw Data'!H83, 'Raw Data'!S83&lt;'Raw Data'!T83), 'Raw Data'!H83, 0)</f>
        <v>0</v>
      </c>
      <c r="S88">
        <f>IF(ISNUMBER('Raw Data'!F83), IF(_xlfn.XLOOKUP(SMALL('Raw Data'!F83:H83, 1), B88:D88, B88:D88, 0)&gt;0, SMALL('Raw Data'!F83:H83, 1), 0), 0)</f>
        <v>0</v>
      </c>
      <c r="T88">
        <f>IF(ISNUMBER('Raw Data'!F83), IF(_xlfn.XLOOKUP(SMALL('Raw Data'!F83:H83, 2), B88:D88, B88:D88, 0)&gt;0, SMALL('Raw Data'!F83:H83, 2), 0), 0)</f>
        <v>0</v>
      </c>
      <c r="U88">
        <f>IF(ISNUMBER('Raw Data'!F83), IF(_xlfn.XLOOKUP(SMALL('Raw Data'!F83:H83, 3), B88:D88, B88:D88, 0)&gt;0, SMALL('Raw Data'!F83:H83, 3), 0), 0)</f>
        <v>0</v>
      </c>
      <c r="V88">
        <f>IF(AND('Raw Data'!F83&lt;'Raw Data'!H83,'Raw Data'!S83&gt;'Raw Data'!T83),'Raw Data'!F83,IF(AND('Raw Data'!H83&lt;'Raw Data'!F83,'Raw Data'!T83&gt;'Raw Data'!S83),'Raw Data'!H83,0))</f>
        <v>0</v>
      </c>
      <c r="W88">
        <f>IF(AND('Raw Data'!F83&gt;'Raw Data'!H83,'Raw Data'!S83&gt;'Raw Data'!T83),'Raw Data'!F83,IF(AND('Raw Data'!H83&gt;'Raw Data'!F83,'Raw Data'!T83&gt;'Raw Data'!S83),'Raw Data'!H83,0))</f>
        <v>0</v>
      </c>
      <c r="X88">
        <f>IF(AND('Raw Data'!G83&gt;4,'Raw Data'!S83&gt;'Raw Data'!T83, ISNUMBER('Raw Data'!S83)),'Raw Data'!M83,IF(AND('Raw Data'!G83&gt;4,'Raw Data'!S83='Raw Data'!T83, ISNUMBER('Raw Data'!S83)),0,IF(AND(ISNUMBER('Raw Data'!S83), 'Raw Data'!S83='Raw Data'!T83),'Raw Data'!G83,0)))</f>
        <v>0</v>
      </c>
      <c r="Y88">
        <f>IF(AND('Raw Data'!G83&gt;4,'Raw Data'!S83&lt;'Raw Data'!T83),'Raw Data'!O83,IF(AND('Raw Data'!G83&gt;4,'Raw Data'!S83='Raw Data'!T83),0,IF('Raw Data'!S83='Raw Data'!T83,'Raw Data'!G83,0)))</f>
        <v>0</v>
      </c>
      <c r="Z88">
        <f>IF(AND('Raw Data'!G83&lt;4, 'Raw Data'!S83='Raw Data'!T83), 'Raw Data'!G83,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Data'!U84</f>
        <v>0</v>
      </c>
      <c r="B89">
        <f>IF('Raw Data'!S84&gt;'Raw Data'!T84, 'Raw Data'!F84, 0)</f>
        <v>0</v>
      </c>
      <c r="C89">
        <f>IF(AND(ISNUMBER('Raw Data'!S84), 'Raw Data'!S84='Raw Data'!T84), 'Raw Data'!G84, 0)</f>
        <v>0</v>
      </c>
      <c r="D89">
        <f>IF('Raw Data'!S84&lt;'Raw Data'!T84, 'Raw Data'!H84, 0)</f>
        <v>0</v>
      </c>
      <c r="E89">
        <f>IF(SUM('Raw Data'!S84:T84)&gt;2, 'Raw Data'!I84, 0)</f>
        <v>0</v>
      </c>
      <c r="F89">
        <f>IF(AND(ISNUMBER('Raw Data'!S84),SUM('Raw Data'!S84:T84)&lt;3),'Raw Data'!I84,)</f>
        <v>0</v>
      </c>
      <c r="G89">
        <f>IF(AND('Raw Data'!S84&gt;0, 'Raw Data'!T84&gt;0), 'Raw Data'!K84, 0)</f>
        <v>0</v>
      </c>
      <c r="H89">
        <f>IF(AND(ISNUMBER('Raw Data'!S84), OR('Raw Data'!S84=0, 'Raw Data'!T84=0)), 'Raw Data'!L84, 0)</f>
        <v>0</v>
      </c>
      <c r="I89">
        <f>IF('Raw Data'!S84='Raw Data'!T84, 0, IF('Raw Data'!S84&gt;'Raw Data'!T84, 'Raw Data'!M84, 0))</f>
        <v>0</v>
      </c>
      <c r="J89">
        <f>IF('Raw Data'!S84='Raw Data'!T84, 0, IF('Raw Data'!S84&lt;'Raw Data'!T84, 'Raw Data'!O84, 0))</f>
        <v>0</v>
      </c>
      <c r="K89">
        <f>IF(AND(ISNUMBER('Raw Data'!S84), OR('Raw Data'!S84&gt;'Raw Data'!T84, 'Raw Data'!S84='Raw Data'!T84)), 'Raw Data'!P84, 0)</f>
        <v>0</v>
      </c>
      <c r="L89">
        <f>IF(AND(ISNUMBER('Raw Data'!S84), OR('Raw Data'!S84&lt;'Raw Data'!T84, 'Raw Data'!S84='Raw Data'!T84)), 'Raw Data'!Q84, 0)</f>
        <v>0</v>
      </c>
      <c r="M89">
        <f>IF(AND(ISNUMBER('Raw Data'!S84), OR('Raw Data'!S84&gt;'Raw Data'!T84, 'Raw Data'!S84&lt;'Raw Data'!T84)), 'Raw Data'!R84, 0)</f>
        <v>0</v>
      </c>
      <c r="N89">
        <f>IF(AND('Raw Data'!F84&lt;'Raw Data'!H84, 'Raw Data'!S84&gt;'Raw Data'!T84), 'Raw Data'!F84, 0)</f>
        <v>0</v>
      </c>
      <c r="O89" t="b">
        <f>'Raw Data'!F84&lt;'Raw Data'!H84</f>
        <v>0</v>
      </c>
      <c r="P89">
        <f>IF(AND('Raw Data'!F84&gt;'Raw Data'!H84, 'Raw Data'!S84&gt;'Raw Data'!T84), 'Raw Data'!F84, 0)</f>
        <v>0</v>
      </c>
      <c r="Q89">
        <f>IF(AND('Raw Data'!F84&gt;'Raw Data'!H84, 'Raw Data'!S84&lt;'Raw Data'!T84), 'Raw Data'!H84, 0)</f>
        <v>0</v>
      </c>
      <c r="R89">
        <f>IF(AND('Raw Data'!F84&lt;'Raw Data'!H84, 'Raw Data'!S84&lt;'Raw Data'!T84), 'Raw Data'!H84, 0)</f>
        <v>0</v>
      </c>
      <c r="S89">
        <f>IF(ISNUMBER('Raw Data'!F84), IF(_xlfn.XLOOKUP(SMALL('Raw Data'!F84:H84, 1), B89:D89, B89:D89, 0)&gt;0, SMALL('Raw Data'!F84:H84, 1), 0), 0)</f>
        <v>0</v>
      </c>
      <c r="T89">
        <f>IF(ISNUMBER('Raw Data'!F84), IF(_xlfn.XLOOKUP(SMALL('Raw Data'!F84:H84, 2), B89:D89, B89:D89, 0)&gt;0, SMALL('Raw Data'!F84:H84, 2), 0), 0)</f>
        <v>0</v>
      </c>
      <c r="U89">
        <f>IF(ISNUMBER('Raw Data'!F84), IF(_xlfn.XLOOKUP(SMALL('Raw Data'!F84:H84, 3), B89:D89, B89:D89, 0)&gt;0, SMALL('Raw Data'!F84:H84, 3), 0), 0)</f>
        <v>0</v>
      </c>
      <c r="V89">
        <f>IF(AND('Raw Data'!F84&lt;'Raw Data'!H84,'Raw Data'!S84&gt;'Raw Data'!T84),'Raw Data'!F84,IF(AND('Raw Data'!H84&lt;'Raw Data'!F84,'Raw Data'!T84&gt;'Raw Data'!S84),'Raw Data'!H84,0))</f>
        <v>0</v>
      </c>
      <c r="W89">
        <f>IF(AND('Raw Data'!F84&gt;'Raw Data'!H84,'Raw Data'!S84&gt;'Raw Data'!T84),'Raw Data'!F84,IF(AND('Raw Data'!H84&gt;'Raw Data'!F84,'Raw Data'!T84&gt;'Raw Data'!S84),'Raw Data'!H84,0))</f>
        <v>0</v>
      </c>
      <c r="X89">
        <f>IF(AND('Raw Data'!G84&gt;4,'Raw Data'!S84&gt;'Raw Data'!T84, ISNUMBER('Raw Data'!S84)),'Raw Data'!M84,IF(AND('Raw Data'!G84&gt;4,'Raw Data'!S84='Raw Data'!T84, ISNUMBER('Raw Data'!S84)),0,IF(AND(ISNUMBER('Raw Data'!S84), 'Raw Data'!S84='Raw Data'!T84),'Raw Data'!G84,0)))</f>
        <v>0</v>
      </c>
      <c r="Y89">
        <f>IF(AND('Raw Data'!G84&gt;4,'Raw Data'!S84&lt;'Raw Data'!T84),'Raw Data'!O84,IF(AND('Raw Data'!G84&gt;4,'Raw Data'!S84='Raw Data'!T84),0,IF('Raw Data'!S84='Raw Data'!T84,'Raw Data'!G84,0)))</f>
        <v>0</v>
      </c>
      <c r="Z89">
        <f>IF(AND('Raw Data'!G84&lt;4, 'Raw Data'!S84='Raw Data'!T84), 'Raw Data'!G84,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Data'!U85</f>
        <v>0</v>
      </c>
      <c r="B90">
        <f>IF('Raw Data'!S85&gt;'Raw Data'!T85, 'Raw Data'!F85, 0)</f>
        <v>0</v>
      </c>
      <c r="C90">
        <f>IF(AND(ISNUMBER('Raw Data'!S85), 'Raw Data'!S85='Raw Data'!T85), 'Raw Data'!G85, 0)</f>
        <v>0</v>
      </c>
      <c r="D90">
        <f>IF('Raw Data'!S85&lt;'Raw Data'!T85, 'Raw Data'!H85, 0)</f>
        <v>0</v>
      </c>
      <c r="E90">
        <f>IF(SUM('Raw Data'!S85:T85)&gt;2, 'Raw Data'!I85, 0)</f>
        <v>0</v>
      </c>
      <c r="F90">
        <f>IF(AND(ISNUMBER('Raw Data'!S85),SUM('Raw Data'!S85:T85)&lt;3),'Raw Data'!I85,)</f>
        <v>0</v>
      </c>
      <c r="G90">
        <f>IF(AND('Raw Data'!S85&gt;0, 'Raw Data'!T85&gt;0), 'Raw Data'!K85, 0)</f>
        <v>0</v>
      </c>
      <c r="H90">
        <f>IF(AND(ISNUMBER('Raw Data'!S85), OR('Raw Data'!S85=0, 'Raw Data'!T85=0)), 'Raw Data'!L85, 0)</f>
        <v>0</v>
      </c>
      <c r="I90">
        <f>IF('Raw Data'!S85='Raw Data'!T85, 0, IF('Raw Data'!S85&gt;'Raw Data'!T85, 'Raw Data'!M85, 0))</f>
        <v>0</v>
      </c>
      <c r="J90">
        <f>IF('Raw Data'!S85='Raw Data'!T85, 0, IF('Raw Data'!S85&lt;'Raw Data'!T85, 'Raw Data'!O85, 0))</f>
        <v>0</v>
      </c>
      <c r="K90">
        <f>IF(AND(ISNUMBER('Raw Data'!S85), OR('Raw Data'!S85&gt;'Raw Data'!T85, 'Raw Data'!S85='Raw Data'!T85)), 'Raw Data'!P85, 0)</f>
        <v>0</v>
      </c>
      <c r="L90">
        <f>IF(AND(ISNUMBER('Raw Data'!S85), OR('Raw Data'!S85&lt;'Raw Data'!T85, 'Raw Data'!S85='Raw Data'!T85)), 'Raw Data'!Q85, 0)</f>
        <v>0</v>
      </c>
      <c r="M90">
        <f>IF(AND(ISNUMBER('Raw Data'!S85), OR('Raw Data'!S85&gt;'Raw Data'!T85, 'Raw Data'!S85&lt;'Raw Data'!T85)), 'Raw Data'!R85, 0)</f>
        <v>0</v>
      </c>
      <c r="N90">
        <f>IF(AND('Raw Data'!F85&lt;'Raw Data'!H85, 'Raw Data'!S85&gt;'Raw Data'!T85), 'Raw Data'!F85, 0)</f>
        <v>0</v>
      </c>
      <c r="O90" t="b">
        <f>'Raw Data'!F85&lt;'Raw Data'!H85</f>
        <v>0</v>
      </c>
      <c r="P90">
        <f>IF(AND('Raw Data'!F85&gt;'Raw Data'!H85, 'Raw Data'!S85&gt;'Raw Data'!T85), 'Raw Data'!F85, 0)</f>
        <v>0</v>
      </c>
      <c r="Q90">
        <f>IF(AND('Raw Data'!F85&gt;'Raw Data'!H85, 'Raw Data'!S85&lt;'Raw Data'!T85), 'Raw Data'!H85, 0)</f>
        <v>0</v>
      </c>
      <c r="R90">
        <f>IF(AND('Raw Data'!F85&lt;'Raw Data'!H85, 'Raw Data'!S85&lt;'Raw Data'!T85), 'Raw Data'!H85, 0)</f>
        <v>0</v>
      </c>
      <c r="S90">
        <f>IF(ISNUMBER('Raw Data'!F85), IF(_xlfn.XLOOKUP(SMALL('Raw Data'!F85:H85, 1), B90:D90, B90:D90, 0)&gt;0, SMALL('Raw Data'!F85:H85, 1), 0), 0)</f>
        <v>0</v>
      </c>
      <c r="T90">
        <f>IF(ISNUMBER('Raw Data'!F85), IF(_xlfn.XLOOKUP(SMALL('Raw Data'!F85:H85, 2), B90:D90, B90:D90, 0)&gt;0, SMALL('Raw Data'!F85:H85, 2), 0), 0)</f>
        <v>0</v>
      </c>
      <c r="U90">
        <f>IF(ISNUMBER('Raw Data'!F85), IF(_xlfn.XLOOKUP(SMALL('Raw Data'!F85:H85, 3), B90:D90, B90:D90, 0)&gt;0, SMALL('Raw Data'!F85:H85, 3), 0), 0)</f>
        <v>0</v>
      </c>
      <c r="V90">
        <f>IF(AND('Raw Data'!F85&lt;'Raw Data'!H85,'Raw Data'!S85&gt;'Raw Data'!T85),'Raw Data'!F85,IF(AND('Raw Data'!H85&lt;'Raw Data'!F85,'Raw Data'!T85&gt;'Raw Data'!S85),'Raw Data'!H85,0))</f>
        <v>0</v>
      </c>
      <c r="W90">
        <f>IF(AND('Raw Data'!F85&gt;'Raw Data'!H85,'Raw Data'!S85&gt;'Raw Data'!T85),'Raw Data'!F85,IF(AND('Raw Data'!H85&gt;'Raw Data'!F85,'Raw Data'!T85&gt;'Raw Data'!S85),'Raw Data'!H85,0))</f>
        <v>0</v>
      </c>
      <c r="X90">
        <f>IF(AND('Raw Data'!G85&gt;4,'Raw Data'!S85&gt;'Raw Data'!T85, ISNUMBER('Raw Data'!S85)),'Raw Data'!M85,IF(AND('Raw Data'!G85&gt;4,'Raw Data'!S85='Raw Data'!T85, ISNUMBER('Raw Data'!S85)),0,IF(AND(ISNUMBER('Raw Data'!S85), 'Raw Data'!S85='Raw Data'!T85),'Raw Data'!G85,0)))</f>
        <v>0</v>
      </c>
      <c r="Y90">
        <f>IF(AND('Raw Data'!G85&gt;4,'Raw Data'!S85&lt;'Raw Data'!T85),'Raw Data'!O85,IF(AND('Raw Data'!G85&gt;4,'Raw Data'!S85='Raw Data'!T85),0,IF('Raw Data'!S85='Raw Data'!T85,'Raw Data'!G85,0)))</f>
        <v>0</v>
      </c>
      <c r="Z90">
        <f>IF(AND('Raw Data'!G85&lt;4, 'Raw Data'!S85='Raw Data'!T85), 'Raw Data'!G85,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Data'!U86</f>
        <v>0</v>
      </c>
      <c r="B91">
        <f>IF('Raw Data'!S86&gt;'Raw Data'!T86, 'Raw Data'!F86, 0)</f>
        <v>0</v>
      </c>
      <c r="C91">
        <f>IF(AND(ISNUMBER('Raw Data'!S86), 'Raw Data'!S86='Raw Data'!T86), 'Raw Data'!G86, 0)</f>
        <v>0</v>
      </c>
      <c r="D91">
        <f>IF('Raw Data'!S86&lt;'Raw Data'!T86, 'Raw Data'!H86, 0)</f>
        <v>0</v>
      </c>
      <c r="E91">
        <f>IF(SUM('Raw Data'!S86:T86)&gt;2, 'Raw Data'!I86, 0)</f>
        <v>0</v>
      </c>
      <c r="F91">
        <f>IF(AND(ISNUMBER('Raw Data'!S86),SUM('Raw Data'!S86:T86)&lt;3),'Raw Data'!I86,)</f>
        <v>0</v>
      </c>
      <c r="G91">
        <f>IF(AND('Raw Data'!S86&gt;0, 'Raw Data'!T86&gt;0), 'Raw Data'!K86, 0)</f>
        <v>0</v>
      </c>
      <c r="H91">
        <f>IF(AND(ISNUMBER('Raw Data'!S86), OR('Raw Data'!S86=0, 'Raw Data'!T86=0)), 'Raw Data'!L86, 0)</f>
        <v>0</v>
      </c>
      <c r="I91">
        <f>IF('Raw Data'!S86='Raw Data'!T86, 0, IF('Raw Data'!S86&gt;'Raw Data'!T86, 'Raw Data'!M86, 0))</f>
        <v>0</v>
      </c>
      <c r="J91">
        <f>IF('Raw Data'!S86='Raw Data'!T86, 0, IF('Raw Data'!S86&lt;'Raw Data'!T86, 'Raw Data'!O86, 0))</f>
        <v>0</v>
      </c>
      <c r="K91">
        <f>IF(AND(ISNUMBER('Raw Data'!S86), OR('Raw Data'!S86&gt;'Raw Data'!T86, 'Raw Data'!S86='Raw Data'!T86)), 'Raw Data'!P86, 0)</f>
        <v>0</v>
      </c>
      <c r="L91">
        <f>IF(AND(ISNUMBER('Raw Data'!S86), OR('Raw Data'!S86&lt;'Raw Data'!T86, 'Raw Data'!S86='Raw Data'!T86)), 'Raw Data'!Q86, 0)</f>
        <v>0</v>
      </c>
      <c r="M91">
        <f>IF(AND(ISNUMBER('Raw Data'!S86), OR('Raw Data'!S86&gt;'Raw Data'!T86, 'Raw Data'!S86&lt;'Raw Data'!T86)), 'Raw Data'!R86, 0)</f>
        <v>0</v>
      </c>
      <c r="N91">
        <f>IF(AND('Raw Data'!F86&lt;'Raw Data'!H86, 'Raw Data'!S86&gt;'Raw Data'!T86), 'Raw Data'!F86, 0)</f>
        <v>0</v>
      </c>
      <c r="O91" t="b">
        <f>'Raw Data'!F86&lt;'Raw Data'!H86</f>
        <v>0</v>
      </c>
      <c r="P91">
        <f>IF(AND('Raw Data'!F86&gt;'Raw Data'!H86, 'Raw Data'!S86&gt;'Raw Data'!T86), 'Raw Data'!F86, 0)</f>
        <v>0</v>
      </c>
      <c r="Q91">
        <f>IF(AND('Raw Data'!F86&gt;'Raw Data'!H86, 'Raw Data'!S86&lt;'Raw Data'!T86), 'Raw Data'!H86, 0)</f>
        <v>0</v>
      </c>
      <c r="R91">
        <f>IF(AND('Raw Data'!F86&lt;'Raw Data'!H86, 'Raw Data'!S86&lt;'Raw Data'!T86), 'Raw Data'!H86, 0)</f>
        <v>0</v>
      </c>
      <c r="S91">
        <f>IF(ISNUMBER('Raw Data'!F86), IF(_xlfn.XLOOKUP(SMALL('Raw Data'!F86:H86, 1), B91:D91, B91:D91, 0)&gt;0, SMALL('Raw Data'!F86:H86, 1), 0), 0)</f>
        <v>0</v>
      </c>
      <c r="T91">
        <f>IF(ISNUMBER('Raw Data'!F86), IF(_xlfn.XLOOKUP(SMALL('Raw Data'!F86:H86, 2), B91:D91, B91:D91, 0)&gt;0, SMALL('Raw Data'!F86:H86, 2), 0), 0)</f>
        <v>0</v>
      </c>
      <c r="U91">
        <f>IF(ISNUMBER('Raw Data'!F86), IF(_xlfn.XLOOKUP(SMALL('Raw Data'!F86:H86, 3), B91:D91, B91:D91, 0)&gt;0, SMALL('Raw Data'!F86:H86, 3), 0), 0)</f>
        <v>0</v>
      </c>
      <c r="V91">
        <f>IF(AND('Raw Data'!F86&lt;'Raw Data'!H86,'Raw Data'!S86&gt;'Raw Data'!T86),'Raw Data'!F86,IF(AND('Raw Data'!H86&lt;'Raw Data'!F86,'Raw Data'!T86&gt;'Raw Data'!S86),'Raw Data'!H86,0))</f>
        <v>0</v>
      </c>
      <c r="W91">
        <f>IF(AND('Raw Data'!F86&gt;'Raw Data'!H86,'Raw Data'!S86&gt;'Raw Data'!T86),'Raw Data'!F86,IF(AND('Raw Data'!H86&gt;'Raw Data'!F86,'Raw Data'!T86&gt;'Raw Data'!S86),'Raw Data'!H86,0))</f>
        <v>0</v>
      </c>
      <c r="X91">
        <f>IF(AND('Raw Data'!G86&gt;4,'Raw Data'!S86&gt;'Raw Data'!T86, ISNUMBER('Raw Data'!S86)),'Raw Data'!M86,IF(AND('Raw Data'!G86&gt;4,'Raw Data'!S86='Raw Data'!T86, ISNUMBER('Raw Data'!S86)),0,IF(AND(ISNUMBER('Raw Data'!S86), 'Raw Data'!S86='Raw Data'!T86),'Raw Data'!G86,0)))</f>
        <v>0</v>
      </c>
      <c r="Y91">
        <f>IF(AND('Raw Data'!G86&gt;4,'Raw Data'!S86&lt;'Raw Data'!T86),'Raw Data'!O86,IF(AND('Raw Data'!G86&gt;4,'Raw Data'!S86='Raw Data'!T86),0,IF('Raw Data'!S86='Raw Data'!T86,'Raw Data'!G86,0)))</f>
        <v>0</v>
      </c>
      <c r="Z91">
        <f>IF(AND('Raw Data'!G86&lt;4, 'Raw Data'!S86='Raw Data'!T86), 'Raw Data'!G86,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Data'!U87</f>
        <v>0</v>
      </c>
      <c r="B92">
        <f>IF('Raw Data'!S87&gt;'Raw Data'!T87, 'Raw Data'!F87, 0)</f>
        <v>0</v>
      </c>
      <c r="C92">
        <f>IF(AND(ISNUMBER('Raw Data'!S87), 'Raw Data'!S87='Raw Data'!T87), 'Raw Data'!G87, 0)</f>
        <v>0</v>
      </c>
      <c r="D92">
        <f>IF('Raw Data'!S87&lt;'Raw Data'!T87, 'Raw Data'!H87, 0)</f>
        <v>0</v>
      </c>
      <c r="E92">
        <f>IF(SUM('Raw Data'!S87:T87)&gt;2, 'Raw Data'!I87, 0)</f>
        <v>0</v>
      </c>
      <c r="F92">
        <f>IF(AND(ISNUMBER('Raw Data'!S87),SUM('Raw Data'!S87:T87)&lt;3),'Raw Data'!I87,)</f>
        <v>0</v>
      </c>
      <c r="G92">
        <f>IF(AND('Raw Data'!S87&gt;0, 'Raw Data'!T87&gt;0), 'Raw Data'!K87, 0)</f>
        <v>0</v>
      </c>
      <c r="H92">
        <f>IF(AND(ISNUMBER('Raw Data'!S87), OR('Raw Data'!S87=0, 'Raw Data'!T87=0)), 'Raw Data'!L87, 0)</f>
        <v>0</v>
      </c>
      <c r="I92">
        <f>IF('Raw Data'!S87='Raw Data'!T87, 0, IF('Raw Data'!S87&gt;'Raw Data'!T87, 'Raw Data'!M87, 0))</f>
        <v>0</v>
      </c>
      <c r="J92">
        <f>IF('Raw Data'!S87='Raw Data'!T87, 0, IF('Raw Data'!S87&lt;'Raw Data'!T87, 'Raw Data'!O87, 0))</f>
        <v>0</v>
      </c>
      <c r="K92">
        <f>IF(AND(ISNUMBER('Raw Data'!S87), OR('Raw Data'!S87&gt;'Raw Data'!T87, 'Raw Data'!S87='Raw Data'!T87)), 'Raw Data'!P87, 0)</f>
        <v>0</v>
      </c>
      <c r="L92">
        <f>IF(AND(ISNUMBER('Raw Data'!S87), OR('Raw Data'!S87&lt;'Raw Data'!T87, 'Raw Data'!S87='Raw Data'!T87)), 'Raw Data'!Q87, 0)</f>
        <v>0</v>
      </c>
      <c r="M92">
        <f>IF(AND(ISNUMBER('Raw Data'!S87), OR('Raw Data'!S87&gt;'Raw Data'!T87, 'Raw Data'!S87&lt;'Raw Data'!T87)), 'Raw Data'!R87, 0)</f>
        <v>0</v>
      </c>
      <c r="N92">
        <f>IF(AND('Raw Data'!F87&lt;'Raw Data'!H87, 'Raw Data'!S87&gt;'Raw Data'!T87), 'Raw Data'!F87, 0)</f>
        <v>0</v>
      </c>
      <c r="O92" t="b">
        <f>'Raw Data'!F87&lt;'Raw Data'!H87</f>
        <v>0</v>
      </c>
      <c r="P92">
        <f>IF(AND('Raw Data'!F87&gt;'Raw Data'!H87, 'Raw Data'!S87&gt;'Raw Data'!T87), 'Raw Data'!F87, 0)</f>
        <v>0</v>
      </c>
      <c r="Q92">
        <f>IF(AND('Raw Data'!F87&gt;'Raw Data'!H87, 'Raw Data'!S87&lt;'Raw Data'!T87), 'Raw Data'!H87, 0)</f>
        <v>0</v>
      </c>
      <c r="R92">
        <f>IF(AND('Raw Data'!F87&lt;'Raw Data'!H87, 'Raw Data'!S87&lt;'Raw Data'!T87), 'Raw Data'!H87, 0)</f>
        <v>0</v>
      </c>
      <c r="S92">
        <f>IF(ISNUMBER('Raw Data'!F87), IF(_xlfn.XLOOKUP(SMALL('Raw Data'!F87:H87, 1), B92:D92, B92:D92, 0)&gt;0, SMALL('Raw Data'!F87:H87, 1), 0), 0)</f>
        <v>0</v>
      </c>
      <c r="T92">
        <f>IF(ISNUMBER('Raw Data'!F87), IF(_xlfn.XLOOKUP(SMALL('Raw Data'!F87:H87, 2), B92:D92, B92:D92, 0)&gt;0, SMALL('Raw Data'!F87:H87, 2), 0), 0)</f>
        <v>0</v>
      </c>
      <c r="U92">
        <f>IF(ISNUMBER('Raw Data'!F87), IF(_xlfn.XLOOKUP(SMALL('Raw Data'!F87:H87, 3), B92:D92, B92:D92, 0)&gt;0, SMALL('Raw Data'!F87:H87, 3), 0), 0)</f>
        <v>0</v>
      </c>
      <c r="V92">
        <f>IF(AND('Raw Data'!F87&lt;'Raw Data'!H87,'Raw Data'!S87&gt;'Raw Data'!T87),'Raw Data'!F87,IF(AND('Raw Data'!H87&lt;'Raw Data'!F87,'Raw Data'!T87&gt;'Raw Data'!S87),'Raw Data'!H87,0))</f>
        <v>0</v>
      </c>
      <c r="W92">
        <f>IF(AND('Raw Data'!F87&gt;'Raw Data'!H87,'Raw Data'!S87&gt;'Raw Data'!T87),'Raw Data'!F87,IF(AND('Raw Data'!H87&gt;'Raw Data'!F87,'Raw Data'!T87&gt;'Raw Data'!S87),'Raw Data'!H87,0))</f>
        <v>0</v>
      </c>
      <c r="X92">
        <f>IF(AND('Raw Data'!G87&gt;4,'Raw Data'!S87&gt;'Raw Data'!T87, ISNUMBER('Raw Data'!S87)),'Raw Data'!M87,IF(AND('Raw Data'!G87&gt;4,'Raw Data'!S87='Raw Data'!T87, ISNUMBER('Raw Data'!S87)),0,IF(AND(ISNUMBER('Raw Data'!S87), 'Raw Data'!S87='Raw Data'!T87),'Raw Data'!G87,0)))</f>
        <v>0</v>
      </c>
      <c r="Y92">
        <f>IF(AND('Raw Data'!G87&gt;4,'Raw Data'!S87&lt;'Raw Data'!T87),'Raw Data'!O87,IF(AND('Raw Data'!G87&gt;4,'Raw Data'!S87='Raw Data'!T87),0,IF('Raw Data'!S87='Raw Data'!T87,'Raw Data'!G87,0)))</f>
        <v>0</v>
      </c>
      <c r="Z92">
        <f>IF(AND('Raw Data'!G87&lt;4, 'Raw Data'!S87='Raw Data'!T87), 'Raw Data'!G87,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Data'!U88</f>
        <v>0</v>
      </c>
      <c r="B93">
        <f>IF('Raw Data'!S88&gt;'Raw Data'!T88, 'Raw Data'!F88, 0)</f>
        <v>0</v>
      </c>
      <c r="C93">
        <f>IF(AND(ISNUMBER('Raw Data'!S88), 'Raw Data'!S88='Raw Data'!T88), 'Raw Data'!G88, 0)</f>
        <v>0</v>
      </c>
      <c r="D93">
        <f>IF('Raw Data'!S88&lt;'Raw Data'!T88, 'Raw Data'!H88, 0)</f>
        <v>0</v>
      </c>
      <c r="E93">
        <f>IF(SUM('Raw Data'!S88:T88)&gt;2, 'Raw Data'!I88, 0)</f>
        <v>0</v>
      </c>
      <c r="F93">
        <f>IF(AND(ISNUMBER('Raw Data'!S88),SUM('Raw Data'!S88:T88)&lt;3),'Raw Data'!I88,)</f>
        <v>0</v>
      </c>
      <c r="G93">
        <f>IF(AND('Raw Data'!S88&gt;0, 'Raw Data'!T88&gt;0), 'Raw Data'!K88, 0)</f>
        <v>0</v>
      </c>
      <c r="H93">
        <f>IF(AND(ISNUMBER('Raw Data'!S88), OR('Raw Data'!S88=0, 'Raw Data'!T88=0)), 'Raw Data'!L88, 0)</f>
        <v>0</v>
      </c>
      <c r="I93">
        <f>IF('Raw Data'!S88='Raw Data'!T88, 0, IF('Raw Data'!S88&gt;'Raw Data'!T88, 'Raw Data'!M88, 0))</f>
        <v>0</v>
      </c>
      <c r="J93">
        <f>IF('Raw Data'!S88='Raw Data'!T88, 0, IF('Raw Data'!S88&lt;'Raw Data'!T88, 'Raw Data'!O88, 0))</f>
        <v>0</v>
      </c>
      <c r="K93">
        <f>IF(AND(ISNUMBER('Raw Data'!S88), OR('Raw Data'!S88&gt;'Raw Data'!T88, 'Raw Data'!S88='Raw Data'!T88)), 'Raw Data'!P88, 0)</f>
        <v>0</v>
      </c>
      <c r="L93">
        <f>IF(AND(ISNUMBER('Raw Data'!S88), OR('Raw Data'!S88&lt;'Raw Data'!T88, 'Raw Data'!S88='Raw Data'!T88)), 'Raw Data'!Q88, 0)</f>
        <v>0</v>
      </c>
      <c r="M93">
        <f>IF(AND(ISNUMBER('Raw Data'!S88), OR('Raw Data'!S88&gt;'Raw Data'!T88, 'Raw Data'!S88&lt;'Raw Data'!T88)), 'Raw Data'!R88, 0)</f>
        <v>0</v>
      </c>
      <c r="N93">
        <f>IF(AND('Raw Data'!F88&lt;'Raw Data'!H88, 'Raw Data'!S88&gt;'Raw Data'!T88), 'Raw Data'!F88, 0)</f>
        <v>0</v>
      </c>
      <c r="O93" t="b">
        <f>'Raw Data'!F88&lt;'Raw Data'!H88</f>
        <v>0</v>
      </c>
      <c r="P93">
        <f>IF(AND('Raw Data'!F88&gt;'Raw Data'!H88, 'Raw Data'!S88&gt;'Raw Data'!T88), 'Raw Data'!F88, 0)</f>
        <v>0</v>
      </c>
      <c r="Q93">
        <f>IF(AND('Raw Data'!F88&gt;'Raw Data'!H88, 'Raw Data'!S88&lt;'Raw Data'!T88), 'Raw Data'!H88, 0)</f>
        <v>0</v>
      </c>
      <c r="R93">
        <f>IF(AND('Raw Data'!F88&lt;'Raw Data'!H88, 'Raw Data'!S88&lt;'Raw Data'!T88), 'Raw Data'!H88, 0)</f>
        <v>0</v>
      </c>
      <c r="S93">
        <f>IF(ISNUMBER('Raw Data'!F88), IF(_xlfn.XLOOKUP(SMALL('Raw Data'!F88:H88, 1), B93:D93, B93:D93, 0)&gt;0, SMALL('Raw Data'!F88:H88, 1), 0), 0)</f>
        <v>0</v>
      </c>
      <c r="T93">
        <f>IF(ISNUMBER('Raw Data'!F88), IF(_xlfn.XLOOKUP(SMALL('Raw Data'!F88:H88, 2), B93:D93, B93:D93, 0)&gt;0, SMALL('Raw Data'!F88:H88, 2), 0), 0)</f>
        <v>0</v>
      </c>
      <c r="U93">
        <f>IF(ISNUMBER('Raw Data'!F88), IF(_xlfn.XLOOKUP(SMALL('Raw Data'!F88:H88, 3), B93:D93, B93:D93, 0)&gt;0, SMALL('Raw Data'!F88:H88, 3), 0), 0)</f>
        <v>0</v>
      </c>
      <c r="V93">
        <f>IF(AND('Raw Data'!F88&lt;'Raw Data'!H88,'Raw Data'!S88&gt;'Raw Data'!T88),'Raw Data'!F88,IF(AND('Raw Data'!H88&lt;'Raw Data'!F88,'Raw Data'!T88&gt;'Raw Data'!S88),'Raw Data'!H88,0))</f>
        <v>0</v>
      </c>
      <c r="W93">
        <f>IF(AND('Raw Data'!F88&gt;'Raw Data'!H88,'Raw Data'!S88&gt;'Raw Data'!T88),'Raw Data'!F88,IF(AND('Raw Data'!H88&gt;'Raw Data'!F88,'Raw Data'!T88&gt;'Raw Data'!S88),'Raw Data'!H88,0))</f>
        <v>0</v>
      </c>
      <c r="X93">
        <f>IF(AND('Raw Data'!G88&gt;4,'Raw Data'!S88&gt;'Raw Data'!T88, ISNUMBER('Raw Data'!S88)),'Raw Data'!M88,IF(AND('Raw Data'!G88&gt;4,'Raw Data'!S88='Raw Data'!T88, ISNUMBER('Raw Data'!S88)),0,IF(AND(ISNUMBER('Raw Data'!S88), 'Raw Data'!S88='Raw Data'!T88),'Raw Data'!G88,0)))</f>
        <v>0</v>
      </c>
      <c r="Y93">
        <f>IF(AND('Raw Data'!G88&gt;4,'Raw Data'!S88&lt;'Raw Data'!T88),'Raw Data'!O88,IF(AND('Raw Data'!G88&gt;4,'Raw Data'!S88='Raw Data'!T88),0,IF('Raw Data'!S88='Raw Data'!T88,'Raw Data'!G88,0)))</f>
        <v>0</v>
      </c>
      <c r="Z93">
        <f>IF(AND('Raw Data'!G88&lt;4, 'Raw Data'!S88='Raw Data'!T88), 'Raw Data'!G88,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Data'!U89</f>
        <v>0</v>
      </c>
      <c r="B94">
        <f>IF('Raw Data'!S89&gt;'Raw Data'!T89, 'Raw Data'!F89, 0)</f>
        <v>0</v>
      </c>
      <c r="C94">
        <f>IF(AND(ISNUMBER('Raw Data'!S89), 'Raw Data'!S89='Raw Data'!T89), 'Raw Data'!G89, 0)</f>
        <v>0</v>
      </c>
      <c r="D94">
        <f>IF('Raw Data'!S89&lt;'Raw Data'!T89, 'Raw Data'!H89, 0)</f>
        <v>0</v>
      </c>
      <c r="E94">
        <f>IF(SUM('Raw Data'!S89:T89)&gt;2, 'Raw Data'!I89, 0)</f>
        <v>0</v>
      </c>
      <c r="F94">
        <f>IF(AND(ISNUMBER('Raw Data'!S89),SUM('Raw Data'!S89:T89)&lt;3),'Raw Data'!I89,)</f>
        <v>0</v>
      </c>
      <c r="G94">
        <f>IF(AND('Raw Data'!S89&gt;0, 'Raw Data'!T89&gt;0), 'Raw Data'!K89, 0)</f>
        <v>0</v>
      </c>
      <c r="H94">
        <f>IF(AND(ISNUMBER('Raw Data'!S89), OR('Raw Data'!S89=0, 'Raw Data'!T89=0)), 'Raw Data'!L89, 0)</f>
        <v>0</v>
      </c>
      <c r="I94">
        <f>IF('Raw Data'!S89='Raw Data'!T89, 0, IF('Raw Data'!S89&gt;'Raw Data'!T89, 'Raw Data'!M89, 0))</f>
        <v>0</v>
      </c>
      <c r="J94">
        <f>IF('Raw Data'!S89='Raw Data'!T89, 0, IF('Raw Data'!S89&lt;'Raw Data'!T89, 'Raw Data'!O89, 0))</f>
        <v>0</v>
      </c>
      <c r="K94">
        <f>IF(AND(ISNUMBER('Raw Data'!S89), OR('Raw Data'!S89&gt;'Raw Data'!T89, 'Raw Data'!S89='Raw Data'!T89)), 'Raw Data'!P89, 0)</f>
        <v>0</v>
      </c>
      <c r="L94">
        <f>IF(AND(ISNUMBER('Raw Data'!S89), OR('Raw Data'!S89&lt;'Raw Data'!T89, 'Raw Data'!S89='Raw Data'!T89)), 'Raw Data'!Q89, 0)</f>
        <v>0</v>
      </c>
      <c r="M94">
        <f>IF(AND(ISNUMBER('Raw Data'!S89), OR('Raw Data'!S89&gt;'Raw Data'!T89, 'Raw Data'!S89&lt;'Raw Data'!T89)), 'Raw Data'!R89, 0)</f>
        <v>0</v>
      </c>
      <c r="N94">
        <f>IF(AND('Raw Data'!F89&lt;'Raw Data'!H89, 'Raw Data'!S89&gt;'Raw Data'!T89), 'Raw Data'!F89, 0)</f>
        <v>0</v>
      </c>
      <c r="O94" t="b">
        <f>'Raw Data'!F89&lt;'Raw Data'!H89</f>
        <v>0</v>
      </c>
      <c r="P94">
        <f>IF(AND('Raw Data'!F89&gt;'Raw Data'!H89, 'Raw Data'!S89&gt;'Raw Data'!T89), 'Raw Data'!F89, 0)</f>
        <v>0</v>
      </c>
      <c r="Q94">
        <f>IF(AND('Raw Data'!F89&gt;'Raw Data'!H89, 'Raw Data'!S89&lt;'Raw Data'!T89), 'Raw Data'!H89, 0)</f>
        <v>0</v>
      </c>
      <c r="R94">
        <f>IF(AND('Raw Data'!F89&lt;'Raw Data'!H89, 'Raw Data'!S89&lt;'Raw Data'!T89), 'Raw Data'!H89, 0)</f>
        <v>0</v>
      </c>
      <c r="S94">
        <f>IF(ISNUMBER('Raw Data'!F89), IF(_xlfn.XLOOKUP(SMALL('Raw Data'!F89:H89, 1), B94:D94, B94:D94, 0)&gt;0, SMALL('Raw Data'!F89:H89, 1), 0), 0)</f>
        <v>0</v>
      </c>
      <c r="T94">
        <f>IF(ISNUMBER('Raw Data'!F89), IF(_xlfn.XLOOKUP(SMALL('Raw Data'!F89:H89, 2), B94:D94, B94:D94, 0)&gt;0, SMALL('Raw Data'!F89:H89, 2), 0), 0)</f>
        <v>0</v>
      </c>
      <c r="U94">
        <f>IF(ISNUMBER('Raw Data'!F89), IF(_xlfn.XLOOKUP(SMALL('Raw Data'!F89:H89, 3), B94:D94, B94:D94, 0)&gt;0, SMALL('Raw Data'!F89:H89, 3), 0), 0)</f>
        <v>0</v>
      </c>
      <c r="V94">
        <f>IF(AND('Raw Data'!F89&lt;'Raw Data'!H89,'Raw Data'!S89&gt;'Raw Data'!T89),'Raw Data'!F89,IF(AND('Raw Data'!H89&lt;'Raw Data'!F89,'Raw Data'!T89&gt;'Raw Data'!S89),'Raw Data'!H89,0))</f>
        <v>0</v>
      </c>
      <c r="W94">
        <f>IF(AND('Raw Data'!F89&gt;'Raw Data'!H89,'Raw Data'!S89&gt;'Raw Data'!T89),'Raw Data'!F89,IF(AND('Raw Data'!H89&gt;'Raw Data'!F89,'Raw Data'!T89&gt;'Raw Data'!S89),'Raw Data'!H89,0))</f>
        <v>0</v>
      </c>
      <c r="X94">
        <f>IF(AND('Raw Data'!G89&gt;4,'Raw Data'!S89&gt;'Raw Data'!T89, ISNUMBER('Raw Data'!S89)),'Raw Data'!M89,IF(AND('Raw Data'!G89&gt;4,'Raw Data'!S89='Raw Data'!T89, ISNUMBER('Raw Data'!S89)),0,IF(AND(ISNUMBER('Raw Data'!S89), 'Raw Data'!S89='Raw Data'!T89),'Raw Data'!G89,0)))</f>
        <v>0</v>
      </c>
      <c r="Y94">
        <f>IF(AND('Raw Data'!G89&gt;4,'Raw Data'!S89&lt;'Raw Data'!T89),'Raw Data'!O89,IF(AND('Raw Data'!G89&gt;4,'Raw Data'!S89='Raw Data'!T89),0,IF('Raw Data'!S89='Raw Data'!T89,'Raw Data'!G89,0)))</f>
        <v>0</v>
      </c>
      <c r="Z94">
        <f>IF(AND('Raw Data'!G89&lt;4, 'Raw Data'!S89='Raw Data'!T89), 'Raw Data'!G89,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Data'!U90</f>
        <v>0</v>
      </c>
      <c r="B95">
        <f>IF('Raw Data'!S90&gt;'Raw Data'!T90, 'Raw Data'!F90, 0)</f>
        <v>0</v>
      </c>
      <c r="C95">
        <f>IF(AND(ISNUMBER('Raw Data'!S90), 'Raw Data'!S90='Raw Data'!T90), 'Raw Data'!G90, 0)</f>
        <v>0</v>
      </c>
      <c r="D95">
        <f>IF('Raw Data'!S90&lt;'Raw Data'!T90, 'Raw Data'!H90, 0)</f>
        <v>0</v>
      </c>
      <c r="E95">
        <f>IF(SUM('Raw Data'!S90:T90)&gt;2, 'Raw Data'!I90, 0)</f>
        <v>0</v>
      </c>
      <c r="F95">
        <f>IF(AND(ISNUMBER('Raw Data'!S90),SUM('Raw Data'!S90:T90)&lt;3),'Raw Data'!I90,)</f>
        <v>0</v>
      </c>
      <c r="G95">
        <f>IF(AND('Raw Data'!S90&gt;0, 'Raw Data'!T90&gt;0), 'Raw Data'!K90, 0)</f>
        <v>0</v>
      </c>
      <c r="H95">
        <f>IF(AND(ISNUMBER('Raw Data'!S90), OR('Raw Data'!S90=0, 'Raw Data'!T90=0)), 'Raw Data'!L90, 0)</f>
        <v>0</v>
      </c>
      <c r="I95">
        <f>IF('Raw Data'!S90='Raw Data'!T90, 0, IF('Raw Data'!S90&gt;'Raw Data'!T90, 'Raw Data'!M90, 0))</f>
        <v>0</v>
      </c>
      <c r="J95">
        <f>IF('Raw Data'!S90='Raw Data'!T90, 0, IF('Raw Data'!S90&lt;'Raw Data'!T90, 'Raw Data'!O90, 0))</f>
        <v>0</v>
      </c>
      <c r="K95">
        <f>IF(AND(ISNUMBER('Raw Data'!S90), OR('Raw Data'!S90&gt;'Raw Data'!T90, 'Raw Data'!S90='Raw Data'!T90)), 'Raw Data'!P90, 0)</f>
        <v>0</v>
      </c>
      <c r="L95">
        <f>IF(AND(ISNUMBER('Raw Data'!S90), OR('Raw Data'!S90&lt;'Raw Data'!T90, 'Raw Data'!S90='Raw Data'!T90)), 'Raw Data'!Q90, 0)</f>
        <v>0</v>
      </c>
      <c r="M95">
        <f>IF(AND(ISNUMBER('Raw Data'!S90), OR('Raw Data'!S90&gt;'Raw Data'!T90, 'Raw Data'!S90&lt;'Raw Data'!T90)), 'Raw Data'!R90, 0)</f>
        <v>0</v>
      </c>
      <c r="N95">
        <f>IF(AND('Raw Data'!F90&lt;'Raw Data'!H90, 'Raw Data'!S90&gt;'Raw Data'!T90), 'Raw Data'!F90, 0)</f>
        <v>0</v>
      </c>
      <c r="O95" t="b">
        <f>'Raw Data'!F90&lt;'Raw Data'!H90</f>
        <v>0</v>
      </c>
      <c r="P95">
        <f>IF(AND('Raw Data'!F90&gt;'Raw Data'!H90, 'Raw Data'!S90&gt;'Raw Data'!T90), 'Raw Data'!F90, 0)</f>
        <v>0</v>
      </c>
      <c r="Q95">
        <f>IF(AND('Raw Data'!F90&gt;'Raw Data'!H90, 'Raw Data'!S90&lt;'Raw Data'!T90), 'Raw Data'!H90, 0)</f>
        <v>0</v>
      </c>
      <c r="R95">
        <f>IF(AND('Raw Data'!F90&lt;'Raw Data'!H90, 'Raw Data'!S90&lt;'Raw Data'!T90), 'Raw Data'!H90, 0)</f>
        <v>0</v>
      </c>
      <c r="S95">
        <f>IF(ISNUMBER('Raw Data'!F90), IF(_xlfn.XLOOKUP(SMALL('Raw Data'!F90:H90, 1), B95:D95, B95:D95, 0)&gt;0, SMALL('Raw Data'!F90:H90, 1), 0), 0)</f>
        <v>0</v>
      </c>
      <c r="T95">
        <f>IF(ISNUMBER('Raw Data'!F90), IF(_xlfn.XLOOKUP(SMALL('Raw Data'!F90:H90, 2), B95:D95, B95:D95, 0)&gt;0, SMALL('Raw Data'!F90:H90, 2), 0), 0)</f>
        <v>0</v>
      </c>
      <c r="U95">
        <f>IF(ISNUMBER('Raw Data'!F90), IF(_xlfn.XLOOKUP(SMALL('Raw Data'!F90:H90, 3), B95:D95, B95:D95, 0)&gt;0, SMALL('Raw Data'!F90:H90, 3), 0), 0)</f>
        <v>0</v>
      </c>
      <c r="V95">
        <f>IF(AND('Raw Data'!F90&lt;'Raw Data'!H90,'Raw Data'!S90&gt;'Raw Data'!T90),'Raw Data'!F90,IF(AND('Raw Data'!H90&lt;'Raw Data'!F90,'Raw Data'!T90&gt;'Raw Data'!S90),'Raw Data'!H90,0))</f>
        <v>0</v>
      </c>
      <c r="W95">
        <f>IF(AND('Raw Data'!F90&gt;'Raw Data'!H90,'Raw Data'!S90&gt;'Raw Data'!T90),'Raw Data'!F90,IF(AND('Raw Data'!H90&gt;'Raw Data'!F90,'Raw Data'!T90&gt;'Raw Data'!S90),'Raw Data'!H90,0))</f>
        <v>0</v>
      </c>
      <c r="X95">
        <f>IF(AND('Raw Data'!G90&gt;4,'Raw Data'!S90&gt;'Raw Data'!T90, ISNUMBER('Raw Data'!S90)),'Raw Data'!M90,IF(AND('Raw Data'!G90&gt;4,'Raw Data'!S90='Raw Data'!T90, ISNUMBER('Raw Data'!S90)),0,IF(AND(ISNUMBER('Raw Data'!S90), 'Raw Data'!S90='Raw Data'!T90),'Raw Data'!G90,0)))</f>
        <v>0</v>
      </c>
      <c r="Y95">
        <f>IF(AND('Raw Data'!G90&gt;4,'Raw Data'!S90&lt;'Raw Data'!T90),'Raw Data'!O90,IF(AND('Raw Data'!G90&gt;4,'Raw Data'!S90='Raw Data'!T90),0,IF('Raw Data'!S90='Raw Data'!T90,'Raw Data'!G90,0)))</f>
        <v>0</v>
      </c>
      <c r="Z95">
        <f>IF(AND('Raw Data'!G90&lt;4, 'Raw Data'!S90='Raw Data'!T90), 'Raw Data'!G90,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Data'!U91</f>
        <v>0</v>
      </c>
      <c r="B96">
        <f>IF('Raw Data'!S91&gt;'Raw Data'!T91, 'Raw Data'!F91, 0)</f>
        <v>0</v>
      </c>
      <c r="C96">
        <f>IF(AND(ISNUMBER('Raw Data'!S91), 'Raw Data'!S91='Raw Data'!T91), 'Raw Data'!G91, 0)</f>
        <v>0</v>
      </c>
      <c r="D96">
        <f>IF('Raw Data'!S91&lt;'Raw Data'!T91, 'Raw Data'!H91, 0)</f>
        <v>0</v>
      </c>
      <c r="E96">
        <f>IF(SUM('Raw Data'!S91:T91)&gt;2, 'Raw Data'!I91, 0)</f>
        <v>0</v>
      </c>
      <c r="F96">
        <f>IF(AND(ISNUMBER('Raw Data'!S91),SUM('Raw Data'!S91:T91)&lt;3),'Raw Data'!I91,)</f>
        <v>0</v>
      </c>
      <c r="G96">
        <f>IF(AND('Raw Data'!S91&gt;0, 'Raw Data'!T91&gt;0), 'Raw Data'!K91, 0)</f>
        <v>0</v>
      </c>
      <c r="H96">
        <f>IF(AND(ISNUMBER('Raw Data'!S91), OR('Raw Data'!S91=0, 'Raw Data'!T91=0)), 'Raw Data'!L91, 0)</f>
        <v>0</v>
      </c>
      <c r="I96">
        <f>IF('Raw Data'!S91='Raw Data'!T91, 0, IF('Raw Data'!S91&gt;'Raw Data'!T91, 'Raw Data'!M91, 0))</f>
        <v>0</v>
      </c>
      <c r="J96">
        <f>IF('Raw Data'!S91='Raw Data'!T91, 0, IF('Raw Data'!S91&lt;'Raw Data'!T91, 'Raw Data'!O91, 0))</f>
        <v>0</v>
      </c>
      <c r="K96">
        <f>IF(AND(ISNUMBER('Raw Data'!S91), OR('Raw Data'!S91&gt;'Raw Data'!T91, 'Raw Data'!S91='Raw Data'!T91)), 'Raw Data'!P91, 0)</f>
        <v>0</v>
      </c>
      <c r="L96">
        <f>IF(AND(ISNUMBER('Raw Data'!S91), OR('Raw Data'!S91&lt;'Raw Data'!T91, 'Raw Data'!S91='Raw Data'!T91)), 'Raw Data'!Q91, 0)</f>
        <v>0</v>
      </c>
      <c r="M96">
        <f>IF(AND(ISNUMBER('Raw Data'!S91), OR('Raw Data'!S91&gt;'Raw Data'!T91, 'Raw Data'!S91&lt;'Raw Data'!T91)), 'Raw Data'!R91, 0)</f>
        <v>0</v>
      </c>
      <c r="N96">
        <f>IF(AND('Raw Data'!F91&lt;'Raw Data'!H91, 'Raw Data'!S91&gt;'Raw Data'!T91), 'Raw Data'!F91, 0)</f>
        <v>0</v>
      </c>
      <c r="O96" t="b">
        <f>'Raw Data'!F91&lt;'Raw Data'!H91</f>
        <v>0</v>
      </c>
      <c r="P96">
        <f>IF(AND('Raw Data'!F91&gt;'Raw Data'!H91, 'Raw Data'!S91&gt;'Raw Data'!T91), 'Raw Data'!F91, 0)</f>
        <v>0</v>
      </c>
      <c r="Q96">
        <f>IF(AND('Raw Data'!F91&gt;'Raw Data'!H91, 'Raw Data'!S91&lt;'Raw Data'!T91), 'Raw Data'!H91, 0)</f>
        <v>0</v>
      </c>
      <c r="R96">
        <f>IF(AND('Raw Data'!F91&lt;'Raw Data'!H91, 'Raw Data'!S91&lt;'Raw Data'!T91), 'Raw Data'!H91, 0)</f>
        <v>0</v>
      </c>
      <c r="S96">
        <f>IF(ISNUMBER('Raw Data'!F91), IF(_xlfn.XLOOKUP(SMALL('Raw Data'!F91:H91, 1), B96:D96, B96:D96, 0)&gt;0, SMALL('Raw Data'!F91:H91, 1), 0), 0)</f>
        <v>0</v>
      </c>
      <c r="T96">
        <f>IF(ISNUMBER('Raw Data'!F91), IF(_xlfn.XLOOKUP(SMALL('Raw Data'!F91:H91, 2), B96:D96, B96:D96, 0)&gt;0, SMALL('Raw Data'!F91:H91, 2), 0), 0)</f>
        <v>0</v>
      </c>
      <c r="U96">
        <f>IF(ISNUMBER('Raw Data'!F91), IF(_xlfn.XLOOKUP(SMALL('Raw Data'!F91:H91, 3), B96:D96, B96:D96, 0)&gt;0, SMALL('Raw Data'!F91:H91, 3), 0), 0)</f>
        <v>0</v>
      </c>
      <c r="V96">
        <f>IF(AND('Raw Data'!F91&lt;'Raw Data'!H91,'Raw Data'!S91&gt;'Raw Data'!T91),'Raw Data'!F91,IF(AND('Raw Data'!H91&lt;'Raw Data'!F91,'Raw Data'!T91&gt;'Raw Data'!S91),'Raw Data'!H91,0))</f>
        <v>0</v>
      </c>
      <c r="W96">
        <f>IF(AND('Raw Data'!F91&gt;'Raw Data'!H91,'Raw Data'!S91&gt;'Raw Data'!T91),'Raw Data'!F91,IF(AND('Raw Data'!H91&gt;'Raw Data'!F91,'Raw Data'!T91&gt;'Raw Data'!S91),'Raw Data'!H91,0))</f>
        <v>0</v>
      </c>
      <c r="X96">
        <f>IF(AND('Raw Data'!G91&gt;4,'Raw Data'!S91&gt;'Raw Data'!T91, ISNUMBER('Raw Data'!S91)),'Raw Data'!M91,IF(AND('Raw Data'!G91&gt;4,'Raw Data'!S91='Raw Data'!T91, ISNUMBER('Raw Data'!S91)),0,IF(AND(ISNUMBER('Raw Data'!S91), 'Raw Data'!S91='Raw Data'!T91),'Raw Data'!G91,0)))</f>
        <v>0</v>
      </c>
      <c r="Y96">
        <f>IF(AND('Raw Data'!G91&gt;4,'Raw Data'!S91&lt;'Raw Data'!T91),'Raw Data'!O91,IF(AND('Raw Data'!G91&gt;4,'Raw Data'!S91='Raw Data'!T91),0,IF('Raw Data'!S91='Raw Data'!T91,'Raw Data'!G91,0)))</f>
        <v>0</v>
      </c>
      <c r="Z96">
        <f>IF(AND('Raw Data'!G91&lt;4, 'Raw Data'!S91='Raw Data'!T91), 'Raw Data'!G91,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Data'!U92</f>
        <v>0</v>
      </c>
      <c r="B97">
        <f>IF('Raw Data'!S92&gt;'Raw Data'!T92, 'Raw Data'!F92, 0)</f>
        <v>0</v>
      </c>
      <c r="C97">
        <f>IF(AND(ISNUMBER('Raw Data'!S92), 'Raw Data'!S92='Raw Data'!T92), 'Raw Data'!G92, 0)</f>
        <v>0</v>
      </c>
      <c r="D97">
        <f>IF('Raw Data'!S92&lt;'Raw Data'!T92, 'Raw Data'!H92, 0)</f>
        <v>0</v>
      </c>
      <c r="E97">
        <f>IF(SUM('Raw Data'!S92:T92)&gt;2, 'Raw Data'!I92, 0)</f>
        <v>0</v>
      </c>
      <c r="F97">
        <f>IF(AND(ISNUMBER('Raw Data'!S92),SUM('Raw Data'!S92:T92)&lt;3),'Raw Data'!I92,)</f>
        <v>0</v>
      </c>
      <c r="G97">
        <f>IF(AND('Raw Data'!S92&gt;0, 'Raw Data'!T92&gt;0), 'Raw Data'!K92, 0)</f>
        <v>0</v>
      </c>
      <c r="H97">
        <f>IF(AND(ISNUMBER('Raw Data'!S92), OR('Raw Data'!S92=0, 'Raw Data'!T92=0)), 'Raw Data'!L92, 0)</f>
        <v>0</v>
      </c>
      <c r="I97">
        <f>IF('Raw Data'!S92='Raw Data'!T92, 0, IF('Raw Data'!S92&gt;'Raw Data'!T92, 'Raw Data'!M92, 0))</f>
        <v>0</v>
      </c>
      <c r="J97">
        <f>IF('Raw Data'!S92='Raw Data'!T92, 0, IF('Raw Data'!S92&lt;'Raw Data'!T92, 'Raw Data'!O92, 0))</f>
        <v>0</v>
      </c>
      <c r="K97">
        <f>IF(AND(ISNUMBER('Raw Data'!S92), OR('Raw Data'!S92&gt;'Raw Data'!T92, 'Raw Data'!S92='Raw Data'!T92)), 'Raw Data'!P92, 0)</f>
        <v>0</v>
      </c>
      <c r="L97">
        <f>IF(AND(ISNUMBER('Raw Data'!S92), OR('Raw Data'!S92&lt;'Raw Data'!T92, 'Raw Data'!S92='Raw Data'!T92)), 'Raw Data'!Q92, 0)</f>
        <v>0</v>
      </c>
      <c r="M97">
        <f>IF(AND(ISNUMBER('Raw Data'!S92), OR('Raw Data'!S92&gt;'Raw Data'!T92, 'Raw Data'!S92&lt;'Raw Data'!T92)), 'Raw Data'!R92, 0)</f>
        <v>0</v>
      </c>
      <c r="N97">
        <f>IF(AND('Raw Data'!F92&lt;'Raw Data'!H92, 'Raw Data'!S92&gt;'Raw Data'!T92), 'Raw Data'!F92, 0)</f>
        <v>0</v>
      </c>
      <c r="O97" t="b">
        <f>'Raw Data'!F92&lt;'Raw Data'!H92</f>
        <v>0</v>
      </c>
      <c r="P97">
        <f>IF(AND('Raw Data'!F92&gt;'Raw Data'!H92, 'Raw Data'!S92&gt;'Raw Data'!T92), 'Raw Data'!F92, 0)</f>
        <v>0</v>
      </c>
      <c r="Q97">
        <f>IF(AND('Raw Data'!F92&gt;'Raw Data'!H92, 'Raw Data'!S92&lt;'Raw Data'!T92), 'Raw Data'!H92, 0)</f>
        <v>0</v>
      </c>
      <c r="R97">
        <f>IF(AND('Raw Data'!F92&lt;'Raw Data'!H92, 'Raw Data'!S92&lt;'Raw Data'!T92), 'Raw Data'!H92, 0)</f>
        <v>0</v>
      </c>
      <c r="S97">
        <f>IF(ISNUMBER('Raw Data'!F92), IF(_xlfn.XLOOKUP(SMALL('Raw Data'!F92:H92, 1), B97:D97, B97:D97, 0)&gt;0, SMALL('Raw Data'!F92:H92, 1), 0), 0)</f>
        <v>0</v>
      </c>
      <c r="T97">
        <f>IF(ISNUMBER('Raw Data'!F92), IF(_xlfn.XLOOKUP(SMALL('Raw Data'!F92:H92, 2), B97:D97, B97:D97, 0)&gt;0, SMALL('Raw Data'!F92:H92, 2), 0), 0)</f>
        <v>0</v>
      </c>
      <c r="U97">
        <f>IF(ISNUMBER('Raw Data'!F92), IF(_xlfn.XLOOKUP(SMALL('Raw Data'!F92:H92, 3), B97:D97, B97:D97, 0)&gt;0, SMALL('Raw Data'!F92:H92, 3), 0), 0)</f>
        <v>0</v>
      </c>
      <c r="V97">
        <f>IF(AND('Raw Data'!F92&lt;'Raw Data'!H92,'Raw Data'!S92&gt;'Raw Data'!T92),'Raw Data'!F92,IF(AND('Raw Data'!H92&lt;'Raw Data'!F92,'Raw Data'!T92&gt;'Raw Data'!S92),'Raw Data'!H92,0))</f>
        <v>0</v>
      </c>
      <c r="W97">
        <f>IF(AND('Raw Data'!F92&gt;'Raw Data'!H92,'Raw Data'!S92&gt;'Raw Data'!T92),'Raw Data'!F92,IF(AND('Raw Data'!H92&gt;'Raw Data'!F92,'Raw Data'!T92&gt;'Raw Data'!S92),'Raw Data'!H92,0))</f>
        <v>0</v>
      </c>
      <c r="X97">
        <f>IF(AND('Raw Data'!G92&gt;4,'Raw Data'!S92&gt;'Raw Data'!T92, ISNUMBER('Raw Data'!S92)),'Raw Data'!M92,IF(AND('Raw Data'!G92&gt;4,'Raw Data'!S92='Raw Data'!T92, ISNUMBER('Raw Data'!S92)),0,IF(AND(ISNUMBER('Raw Data'!S92), 'Raw Data'!S92='Raw Data'!T92),'Raw Data'!G92,0)))</f>
        <v>0</v>
      </c>
      <c r="Y97">
        <f>IF(AND('Raw Data'!G92&gt;4,'Raw Data'!S92&lt;'Raw Data'!T92),'Raw Data'!O92,IF(AND('Raw Data'!G92&gt;4,'Raw Data'!S92='Raw Data'!T92),0,IF('Raw Data'!S92='Raw Data'!T92,'Raw Data'!G92,0)))</f>
        <v>0</v>
      </c>
      <c r="Z97">
        <f>IF(AND('Raw Data'!G92&lt;4, 'Raw Data'!S92='Raw Data'!T92), 'Raw Data'!G92,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Data'!U93</f>
        <v>0</v>
      </c>
      <c r="B98">
        <f>IF('Raw Data'!S93&gt;'Raw Data'!T93, 'Raw Data'!F93, 0)</f>
        <v>0</v>
      </c>
      <c r="C98">
        <f>IF(AND(ISNUMBER('Raw Data'!S93), 'Raw Data'!S93='Raw Data'!T93), 'Raw Data'!G93, 0)</f>
        <v>0</v>
      </c>
      <c r="D98">
        <f>IF('Raw Data'!S93&lt;'Raw Data'!T93, 'Raw Data'!H93, 0)</f>
        <v>0</v>
      </c>
      <c r="E98">
        <f>IF(SUM('Raw Data'!S93:T93)&gt;2, 'Raw Data'!I93, 0)</f>
        <v>0</v>
      </c>
      <c r="F98">
        <f>IF(AND(ISNUMBER('Raw Data'!S93),SUM('Raw Data'!S93:T93)&lt;3),'Raw Data'!I93,)</f>
        <v>0</v>
      </c>
      <c r="G98">
        <f>IF(AND('Raw Data'!S93&gt;0, 'Raw Data'!T93&gt;0), 'Raw Data'!K93, 0)</f>
        <v>0</v>
      </c>
      <c r="H98">
        <f>IF(AND(ISNUMBER('Raw Data'!S93), OR('Raw Data'!S93=0, 'Raw Data'!T93=0)), 'Raw Data'!L93, 0)</f>
        <v>0</v>
      </c>
      <c r="I98">
        <f>IF('Raw Data'!S93='Raw Data'!T93, 0, IF('Raw Data'!S93&gt;'Raw Data'!T93, 'Raw Data'!M93, 0))</f>
        <v>0</v>
      </c>
      <c r="J98">
        <f>IF('Raw Data'!S93='Raw Data'!T93, 0, IF('Raw Data'!S93&lt;'Raw Data'!T93, 'Raw Data'!O93, 0))</f>
        <v>0</v>
      </c>
      <c r="K98">
        <f>IF(AND(ISNUMBER('Raw Data'!S93), OR('Raw Data'!S93&gt;'Raw Data'!T93, 'Raw Data'!S93='Raw Data'!T93)), 'Raw Data'!P93, 0)</f>
        <v>0</v>
      </c>
      <c r="L98">
        <f>IF(AND(ISNUMBER('Raw Data'!S93), OR('Raw Data'!S93&lt;'Raw Data'!T93, 'Raw Data'!S93='Raw Data'!T93)), 'Raw Data'!Q93, 0)</f>
        <v>0</v>
      </c>
      <c r="M98">
        <f>IF(AND(ISNUMBER('Raw Data'!S93), OR('Raw Data'!S93&gt;'Raw Data'!T93, 'Raw Data'!S93&lt;'Raw Data'!T93)), 'Raw Data'!R93, 0)</f>
        <v>0</v>
      </c>
      <c r="N98">
        <f>IF(AND('Raw Data'!F93&lt;'Raw Data'!H93, 'Raw Data'!S93&gt;'Raw Data'!T93), 'Raw Data'!F93, 0)</f>
        <v>0</v>
      </c>
      <c r="O98" t="b">
        <f>'Raw Data'!F93&lt;'Raw Data'!H93</f>
        <v>0</v>
      </c>
      <c r="P98">
        <f>IF(AND('Raw Data'!F93&gt;'Raw Data'!H93, 'Raw Data'!S93&gt;'Raw Data'!T93), 'Raw Data'!F93, 0)</f>
        <v>0</v>
      </c>
      <c r="Q98">
        <f>IF(AND('Raw Data'!F93&gt;'Raw Data'!H93, 'Raw Data'!S93&lt;'Raw Data'!T93), 'Raw Data'!H93, 0)</f>
        <v>0</v>
      </c>
      <c r="R98">
        <f>IF(AND('Raw Data'!F93&lt;'Raw Data'!H93, 'Raw Data'!S93&lt;'Raw Data'!T93), 'Raw Data'!H93, 0)</f>
        <v>0</v>
      </c>
      <c r="S98">
        <f>IF(ISNUMBER('Raw Data'!F93), IF(_xlfn.XLOOKUP(SMALL('Raw Data'!F93:H93, 1), B98:D98, B98:D98, 0)&gt;0, SMALL('Raw Data'!F93:H93, 1), 0), 0)</f>
        <v>0</v>
      </c>
      <c r="T98">
        <f>IF(ISNUMBER('Raw Data'!F93), IF(_xlfn.XLOOKUP(SMALL('Raw Data'!F93:H93, 2), B98:D98, B98:D98, 0)&gt;0, SMALL('Raw Data'!F93:H93, 2), 0), 0)</f>
        <v>0</v>
      </c>
      <c r="U98">
        <f>IF(ISNUMBER('Raw Data'!F93), IF(_xlfn.XLOOKUP(SMALL('Raw Data'!F93:H93, 3), B98:D98, B98:D98, 0)&gt;0, SMALL('Raw Data'!F93:H93, 3), 0), 0)</f>
        <v>0</v>
      </c>
      <c r="V98">
        <f>IF(AND('Raw Data'!F93&lt;'Raw Data'!H93,'Raw Data'!S93&gt;'Raw Data'!T93),'Raw Data'!F93,IF(AND('Raw Data'!H93&lt;'Raw Data'!F93,'Raw Data'!T93&gt;'Raw Data'!S93),'Raw Data'!H93,0))</f>
        <v>0</v>
      </c>
      <c r="W98">
        <f>IF(AND('Raw Data'!F93&gt;'Raw Data'!H93,'Raw Data'!S93&gt;'Raw Data'!T93),'Raw Data'!F93,IF(AND('Raw Data'!H93&gt;'Raw Data'!F93,'Raw Data'!T93&gt;'Raw Data'!S93),'Raw Data'!H93,0))</f>
        <v>0</v>
      </c>
      <c r="X98">
        <f>IF(AND('Raw Data'!G93&gt;4,'Raw Data'!S93&gt;'Raw Data'!T93, ISNUMBER('Raw Data'!S93)),'Raw Data'!M93,IF(AND('Raw Data'!G93&gt;4,'Raw Data'!S93='Raw Data'!T93, ISNUMBER('Raw Data'!S93)),0,IF(AND(ISNUMBER('Raw Data'!S93), 'Raw Data'!S93='Raw Data'!T93),'Raw Data'!G93,0)))</f>
        <v>0</v>
      </c>
      <c r="Y98">
        <f>IF(AND('Raw Data'!G93&gt;4,'Raw Data'!S93&lt;'Raw Data'!T93),'Raw Data'!O93,IF(AND('Raw Data'!G93&gt;4,'Raw Data'!S93='Raw Data'!T93),0,IF('Raw Data'!S93='Raw Data'!T93,'Raw Data'!G93,0)))</f>
        <v>0</v>
      </c>
      <c r="Z98">
        <f>IF(AND('Raw Data'!G93&lt;4, 'Raw Data'!S93='Raw Data'!T93), 'Raw Data'!G93,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Data'!U94</f>
        <v>0</v>
      </c>
      <c r="B99">
        <f>IF('Raw Data'!S94&gt;'Raw Data'!T94, 'Raw Data'!F94, 0)</f>
        <v>0</v>
      </c>
      <c r="C99">
        <f>IF(AND(ISNUMBER('Raw Data'!S94), 'Raw Data'!S94='Raw Data'!T94), 'Raw Data'!G94, 0)</f>
        <v>0</v>
      </c>
      <c r="D99">
        <f>IF('Raw Data'!S94&lt;'Raw Data'!T94, 'Raw Data'!H94, 0)</f>
        <v>0</v>
      </c>
      <c r="E99">
        <f>IF(SUM('Raw Data'!S94:T94)&gt;2, 'Raw Data'!I94, 0)</f>
        <v>0</v>
      </c>
      <c r="F99">
        <f>IF(AND(ISNUMBER('Raw Data'!S94),SUM('Raw Data'!S94:T94)&lt;3),'Raw Data'!I94,)</f>
        <v>0</v>
      </c>
      <c r="G99">
        <f>IF(AND('Raw Data'!S94&gt;0, 'Raw Data'!T94&gt;0), 'Raw Data'!K94, 0)</f>
        <v>0</v>
      </c>
      <c r="H99">
        <f>IF(AND(ISNUMBER('Raw Data'!S94), OR('Raw Data'!S94=0, 'Raw Data'!T94=0)), 'Raw Data'!L94, 0)</f>
        <v>0</v>
      </c>
      <c r="I99">
        <f>IF('Raw Data'!S94='Raw Data'!T94, 0, IF('Raw Data'!S94&gt;'Raw Data'!T94, 'Raw Data'!M94, 0))</f>
        <v>0</v>
      </c>
      <c r="J99">
        <f>IF('Raw Data'!S94='Raw Data'!T94, 0, IF('Raw Data'!S94&lt;'Raw Data'!T94, 'Raw Data'!O94, 0))</f>
        <v>0</v>
      </c>
      <c r="K99">
        <f>IF(AND(ISNUMBER('Raw Data'!S94), OR('Raw Data'!S94&gt;'Raw Data'!T94, 'Raw Data'!S94='Raw Data'!T94)), 'Raw Data'!P94, 0)</f>
        <v>0</v>
      </c>
      <c r="L99">
        <f>IF(AND(ISNUMBER('Raw Data'!S94), OR('Raw Data'!S94&lt;'Raw Data'!T94, 'Raw Data'!S94='Raw Data'!T94)), 'Raw Data'!Q94, 0)</f>
        <v>0</v>
      </c>
      <c r="M99">
        <f>IF(AND(ISNUMBER('Raw Data'!S94), OR('Raw Data'!S94&gt;'Raw Data'!T94, 'Raw Data'!S94&lt;'Raw Data'!T94)), 'Raw Data'!R94, 0)</f>
        <v>0</v>
      </c>
      <c r="N99">
        <f>IF(AND('Raw Data'!F94&lt;'Raw Data'!H94, 'Raw Data'!S94&gt;'Raw Data'!T94), 'Raw Data'!F94, 0)</f>
        <v>0</v>
      </c>
      <c r="O99" t="b">
        <f>'Raw Data'!F94&lt;'Raw Data'!H94</f>
        <v>0</v>
      </c>
      <c r="P99">
        <f>IF(AND('Raw Data'!F94&gt;'Raw Data'!H94, 'Raw Data'!S94&gt;'Raw Data'!T94), 'Raw Data'!F94, 0)</f>
        <v>0</v>
      </c>
      <c r="Q99">
        <f>IF(AND('Raw Data'!F94&gt;'Raw Data'!H94, 'Raw Data'!S94&lt;'Raw Data'!T94), 'Raw Data'!H94, 0)</f>
        <v>0</v>
      </c>
      <c r="R99">
        <f>IF(AND('Raw Data'!F94&lt;'Raw Data'!H94, 'Raw Data'!S94&lt;'Raw Data'!T94), 'Raw Data'!H94, 0)</f>
        <v>0</v>
      </c>
      <c r="S99">
        <f>IF(ISNUMBER('Raw Data'!F94), IF(_xlfn.XLOOKUP(SMALL('Raw Data'!F94:H94, 1), B99:D99, B99:D99, 0)&gt;0, SMALL('Raw Data'!F94:H94, 1), 0), 0)</f>
        <v>0</v>
      </c>
      <c r="T99">
        <f>IF(ISNUMBER('Raw Data'!F94), IF(_xlfn.XLOOKUP(SMALL('Raw Data'!F94:H94, 2), B99:D99, B99:D99, 0)&gt;0, SMALL('Raw Data'!F94:H94, 2), 0), 0)</f>
        <v>0</v>
      </c>
      <c r="U99">
        <f>IF(ISNUMBER('Raw Data'!F94), IF(_xlfn.XLOOKUP(SMALL('Raw Data'!F94:H94, 3), B99:D99, B99:D99, 0)&gt;0, SMALL('Raw Data'!F94:H94, 3), 0), 0)</f>
        <v>0</v>
      </c>
      <c r="V99">
        <f>IF(AND('Raw Data'!F94&lt;'Raw Data'!H94,'Raw Data'!S94&gt;'Raw Data'!T94),'Raw Data'!F94,IF(AND('Raw Data'!H94&lt;'Raw Data'!F94,'Raw Data'!T94&gt;'Raw Data'!S94),'Raw Data'!H94,0))</f>
        <v>0</v>
      </c>
      <c r="W99">
        <f>IF(AND('Raw Data'!F94&gt;'Raw Data'!H94,'Raw Data'!S94&gt;'Raw Data'!T94),'Raw Data'!F94,IF(AND('Raw Data'!H94&gt;'Raw Data'!F94,'Raw Data'!T94&gt;'Raw Data'!S94),'Raw Data'!H94,0))</f>
        <v>0</v>
      </c>
      <c r="X99">
        <f>IF(AND('Raw Data'!G94&gt;4,'Raw Data'!S94&gt;'Raw Data'!T94, ISNUMBER('Raw Data'!S94)),'Raw Data'!M94,IF(AND('Raw Data'!G94&gt;4,'Raw Data'!S94='Raw Data'!T94, ISNUMBER('Raw Data'!S94)),0,IF(AND(ISNUMBER('Raw Data'!S94), 'Raw Data'!S94='Raw Data'!T94),'Raw Data'!G94,0)))</f>
        <v>0</v>
      </c>
      <c r="Y99">
        <f>IF(AND('Raw Data'!G94&gt;4,'Raw Data'!S94&lt;'Raw Data'!T94),'Raw Data'!O94,IF(AND('Raw Data'!G94&gt;4,'Raw Data'!S94='Raw Data'!T94),0,IF('Raw Data'!S94='Raw Data'!T94,'Raw Data'!G94,0)))</f>
        <v>0</v>
      </c>
      <c r="Z99">
        <f>IF(AND('Raw Data'!G94&lt;4, 'Raw Data'!S94='Raw Data'!T94), 'Raw Data'!G94,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Data'!U95</f>
        <v>0</v>
      </c>
      <c r="B100">
        <f>IF('Raw Data'!S95&gt;'Raw Data'!T95, 'Raw Data'!F95, 0)</f>
        <v>0</v>
      </c>
      <c r="C100">
        <f>IF(AND(ISNUMBER('Raw Data'!S95), 'Raw Data'!S95='Raw Data'!T95), 'Raw Data'!G95, 0)</f>
        <v>0</v>
      </c>
      <c r="D100">
        <f>IF('Raw Data'!S95&lt;'Raw Data'!T95, 'Raw Data'!H95, 0)</f>
        <v>0</v>
      </c>
      <c r="E100">
        <f>IF(SUM('Raw Data'!S95:T95)&gt;2, 'Raw Data'!I95, 0)</f>
        <v>0</v>
      </c>
      <c r="F100">
        <f>IF(AND(ISNUMBER('Raw Data'!S95),SUM('Raw Data'!S95:T95)&lt;3),'Raw Data'!I95,)</f>
        <v>0</v>
      </c>
      <c r="G100">
        <f>IF(AND('Raw Data'!S95&gt;0, 'Raw Data'!T95&gt;0), 'Raw Data'!K95, 0)</f>
        <v>0</v>
      </c>
      <c r="H100">
        <f>IF(AND(ISNUMBER('Raw Data'!S95), OR('Raw Data'!S95=0, 'Raw Data'!T95=0)), 'Raw Data'!L95, 0)</f>
        <v>0</v>
      </c>
      <c r="I100">
        <f>IF('Raw Data'!S95='Raw Data'!T95, 0, IF('Raw Data'!S95&gt;'Raw Data'!T95, 'Raw Data'!M95, 0))</f>
        <v>0</v>
      </c>
      <c r="J100">
        <f>IF('Raw Data'!S95='Raw Data'!T95, 0, IF('Raw Data'!S95&lt;'Raw Data'!T95, 'Raw Data'!O95, 0))</f>
        <v>0</v>
      </c>
      <c r="K100">
        <f>IF(AND(ISNUMBER('Raw Data'!S95), OR('Raw Data'!S95&gt;'Raw Data'!T95, 'Raw Data'!S95='Raw Data'!T95)), 'Raw Data'!P95, 0)</f>
        <v>0</v>
      </c>
      <c r="L100">
        <f>IF(AND(ISNUMBER('Raw Data'!S95), OR('Raw Data'!S95&lt;'Raw Data'!T95, 'Raw Data'!S95='Raw Data'!T95)), 'Raw Data'!Q95, 0)</f>
        <v>0</v>
      </c>
      <c r="M100">
        <f>IF(AND(ISNUMBER('Raw Data'!S95), OR('Raw Data'!S95&gt;'Raw Data'!T95, 'Raw Data'!S95&lt;'Raw Data'!T95)), 'Raw Data'!R95, 0)</f>
        <v>0</v>
      </c>
      <c r="N100">
        <f>IF(AND('Raw Data'!F95&lt;'Raw Data'!H95, 'Raw Data'!S95&gt;'Raw Data'!T95), 'Raw Data'!F95, 0)</f>
        <v>0</v>
      </c>
      <c r="O100" t="b">
        <f>'Raw Data'!F95&lt;'Raw Data'!H95</f>
        <v>0</v>
      </c>
      <c r="P100">
        <f>IF(AND('Raw Data'!F95&gt;'Raw Data'!H95, 'Raw Data'!S95&gt;'Raw Data'!T95), 'Raw Data'!F95, 0)</f>
        <v>0</v>
      </c>
      <c r="Q100">
        <f>IF(AND('Raw Data'!F95&gt;'Raw Data'!H95, 'Raw Data'!S95&lt;'Raw Data'!T95), 'Raw Data'!H95, 0)</f>
        <v>0</v>
      </c>
      <c r="R100">
        <f>IF(AND('Raw Data'!F95&lt;'Raw Data'!H95, 'Raw Data'!S95&lt;'Raw Data'!T95), 'Raw Data'!H95, 0)</f>
        <v>0</v>
      </c>
      <c r="S100">
        <f>IF(ISNUMBER('Raw Data'!F95), IF(_xlfn.XLOOKUP(SMALL('Raw Data'!F95:H95, 1), B100:D100, B100:D100, 0)&gt;0, SMALL('Raw Data'!F95:H95, 1), 0), 0)</f>
        <v>0</v>
      </c>
      <c r="T100">
        <f>IF(ISNUMBER('Raw Data'!F95), IF(_xlfn.XLOOKUP(SMALL('Raw Data'!F95:H95, 2), B100:D100, B100:D100, 0)&gt;0, SMALL('Raw Data'!F95:H95, 2), 0), 0)</f>
        <v>0</v>
      </c>
      <c r="U100">
        <f>IF(ISNUMBER('Raw Data'!F95), IF(_xlfn.XLOOKUP(SMALL('Raw Data'!F95:H95, 3), B100:D100, B100:D100, 0)&gt;0, SMALL('Raw Data'!F95:H95, 3), 0), 0)</f>
        <v>0</v>
      </c>
      <c r="V100">
        <f>IF(AND('Raw Data'!F95&lt;'Raw Data'!H95,'Raw Data'!S95&gt;'Raw Data'!T95),'Raw Data'!F95,IF(AND('Raw Data'!H95&lt;'Raw Data'!F95,'Raw Data'!T95&gt;'Raw Data'!S95),'Raw Data'!H95,0))</f>
        <v>0</v>
      </c>
      <c r="W100">
        <f>IF(AND('Raw Data'!F95&gt;'Raw Data'!H95,'Raw Data'!S95&gt;'Raw Data'!T95),'Raw Data'!F95,IF(AND('Raw Data'!H95&gt;'Raw Data'!F95,'Raw Data'!T95&gt;'Raw Data'!S95),'Raw Data'!H95,0))</f>
        <v>0</v>
      </c>
      <c r="X100">
        <f>IF(AND('Raw Data'!G95&gt;4,'Raw Data'!S95&gt;'Raw Data'!T95, ISNUMBER('Raw Data'!S95)),'Raw Data'!M95,IF(AND('Raw Data'!G95&gt;4,'Raw Data'!S95='Raw Data'!T95, ISNUMBER('Raw Data'!S95)),0,IF(AND(ISNUMBER('Raw Data'!S95), 'Raw Data'!S95='Raw Data'!T95),'Raw Data'!G95,0)))</f>
        <v>0</v>
      </c>
      <c r="Y100">
        <f>IF(AND('Raw Data'!G95&gt;4,'Raw Data'!S95&lt;'Raw Data'!T95),'Raw Data'!O95,IF(AND('Raw Data'!G95&gt;4,'Raw Data'!S95='Raw Data'!T95),0,IF('Raw Data'!S95='Raw Data'!T95,'Raw Data'!G95,0)))</f>
        <v>0</v>
      </c>
      <c r="Z100">
        <f>IF(AND('Raw Data'!G95&lt;4, 'Raw Data'!S95='Raw Data'!T95), 'Raw Data'!G95,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Data'!U96</f>
        <v>0</v>
      </c>
      <c r="B101">
        <f>IF('Raw Data'!S96&gt;'Raw Data'!T96, 'Raw Data'!F96, 0)</f>
        <v>0</v>
      </c>
      <c r="C101">
        <f>IF(AND(ISNUMBER('Raw Data'!S96), 'Raw Data'!S96='Raw Data'!T96), 'Raw Data'!G96, 0)</f>
        <v>0</v>
      </c>
      <c r="D101">
        <f>IF('Raw Data'!S96&lt;'Raw Data'!T96, 'Raw Data'!H96, 0)</f>
        <v>0</v>
      </c>
      <c r="E101">
        <f>IF(SUM('Raw Data'!S96:T96)&gt;2, 'Raw Data'!I96, 0)</f>
        <v>0</v>
      </c>
      <c r="F101">
        <f>IF(AND(ISNUMBER('Raw Data'!S96),SUM('Raw Data'!S96:T96)&lt;3),'Raw Data'!I96,)</f>
        <v>0</v>
      </c>
      <c r="G101">
        <f>IF(AND('Raw Data'!S96&gt;0, 'Raw Data'!T96&gt;0), 'Raw Data'!K96, 0)</f>
        <v>0</v>
      </c>
      <c r="H101">
        <f>IF(AND(ISNUMBER('Raw Data'!S96), OR('Raw Data'!S96=0, 'Raw Data'!T96=0)), 'Raw Data'!L96, 0)</f>
        <v>0</v>
      </c>
      <c r="I101">
        <f>IF('Raw Data'!S96='Raw Data'!T96, 0, IF('Raw Data'!S96&gt;'Raw Data'!T96, 'Raw Data'!M96, 0))</f>
        <v>0</v>
      </c>
      <c r="J101">
        <f>IF('Raw Data'!S96='Raw Data'!T96, 0, IF('Raw Data'!S96&lt;'Raw Data'!T96, 'Raw Data'!O96, 0))</f>
        <v>0</v>
      </c>
      <c r="K101">
        <f>IF(AND(ISNUMBER('Raw Data'!S96), OR('Raw Data'!S96&gt;'Raw Data'!T96, 'Raw Data'!S96='Raw Data'!T96)), 'Raw Data'!P96, 0)</f>
        <v>0</v>
      </c>
      <c r="L101">
        <f>IF(AND(ISNUMBER('Raw Data'!S96), OR('Raw Data'!S96&lt;'Raw Data'!T96, 'Raw Data'!S96='Raw Data'!T96)), 'Raw Data'!Q96, 0)</f>
        <v>0</v>
      </c>
      <c r="M101">
        <f>IF(AND(ISNUMBER('Raw Data'!S96), OR('Raw Data'!S96&gt;'Raw Data'!T96, 'Raw Data'!S96&lt;'Raw Data'!T96)), 'Raw Data'!R96, 0)</f>
        <v>0</v>
      </c>
      <c r="N101">
        <f>IF(AND('Raw Data'!F96&lt;'Raw Data'!H96, 'Raw Data'!S96&gt;'Raw Data'!T96), 'Raw Data'!F96, 0)</f>
        <v>0</v>
      </c>
      <c r="O101" t="b">
        <f>'Raw Data'!F96&lt;'Raw Data'!H96</f>
        <v>0</v>
      </c>
      <c r="P101">
        <f>IF(AND('Raw Data'!F96&gt;'Raw Data'!H96, 'Raw Data'!S96&gt;'Raw Data'!T96), 'Raw Data'!F96, 0)</f>
        <v>0</v>
      </c>
      <c r="Q101">
        <f>IF(AND('Raw Data'!F96&gt;'Raw Data'!H96, 'Raw Data'!S96&lt;'Raw Data'!T96), 'Raw Data'!H96, 0)</f>
        <v>0</v>
      </c>
      <c r="R101">
        <f>IF(AND('Raw Data'!F96&lt;'Raw Data'!H96, 'Raw Data'!S96&lt;'Raw Data'!T96), 'Raw Data'!H96, 0)</f>
        <v>0</v>
      </c>
      <c r="S101">
        <f>IF(ISNUMBER('Raw Data'!F96), IF(_xlfn.XLOOKUP(SMALL('Raw Data'!F96:H96, 1), B101:D101, B101:D101, 0)&gt;0, SMALL('Raw Data'!F96:H96, 1), 0), 0)</f>
        <v>0</v>
      </c>
      <c r="T101">
        <f>IF(ISNUMBER('Raw Data'!F96), IF(_xlfn.XLOOKUP(SMALL('Raw Data'!F96:H96, 2), B101:D101, B101:D101, 0)&gt;0, SMALL('Raw Data'!F96:H96, 2), 0), 0)</f>
        <v>0</v>
      </c>
      <c r="U101">
        <f>IF(ISNUMBER('Raw Data'!F96), IF(_xlfn.XLOOKUP(SMALL('Raw Data'!F96:H96, 3), B101:D101, B101:D101, 0)&gt;0, SMALL('Raw Data'!F96:H96, 3), 0), 0)</f>
        <v>0</v>
      </c>
      <c r="V101">
        <f>IF(AND('Raw Data'!F96&lt;'Raw Data'!H96,'Raw Data'!S96&gt;'Raw Data'!T96),'Raw Data'!F96,IF(AND('Raw Data'!H96&lt;'Raw Data'!F96,'Raw Data'!T96&gt;'Raw Data'!S96),'Raw Data'!H96,0))</f>
        <v>0</v>
      </c>
      <c r="W101">
        <f>IF(AND('Raw Data'!F96&gt;'Raw Data'!H96,'Raw Data'!S96&gt;'Raw Data'!T96),'Raw Data'!F96,IF(AND('Raw Data'!H96&gt;'Raw Data'!F96,'Raw Data'!T96&gt;'Raw Data'!S96),'Raw Data'!H96,0))</f>
        <v>0</v>
      </c>
      <c r="X101">
        <f>IF(AND('Raw Data'!G96&gt;4,'Raw Data'!S96&gt;'Raw Data'!T96, ISNUMBER('Raw Data'!S96)),'Raw Data'!M96,IF(AND('Raw Data'!G96&gt;4,'Raw Data'!S96='Raw Data'!T96, ISNUMBER('Raw Data'!S96)),0,IF(AND(ISNUMBER('Raw Data'!S96), 'Raw Data'!S96='Raw Data'!T96),'Raw Data'!G96,0)))</f>
        <v>0</v>
      </c>
      <c r="Y101">
        <f>IF(AND('Raw Data'!G96&gt;4,'Raw Data'!S96&lt;'Raw Data'!T96),'Raw Data'!O96,IF(AND('Raw Data'!G96&gt;4,'Raw Data'!S96='Raw Data'!T96),0,IF('Raw Data'!S96='Raw Data'!T96,'Raw Data'!G96,0)))</f>
        <v>0</v>
      </c>
      <c r="Z101">
        <f>IF(AND('Raw Data'!G96&lt;4, 'Raw Data'!S96='Raw Data'!T96), 'Raw Data'!G96,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Data'!U97</f>
        <v>0</v>
      </c>
      <c r="B102">
        <f>IF('Raw Data'!S97&gt;'Raw Data'!T97, 'Raw Data'!F97, 0)</f>
        <v>0</v>
      </c>
      <c r="C102">
        <f>IF(AND(ISNUMBER('Raw Data'!S97), 'Raw Data'!S97='Raw Data'!T97), 'Raw Data'!G97, 0)</f>
        <v>0</v>
      </c>
      <c r="D102">
        <f>IF('Raw Data'!S97&lt;'Raw Data'!T97, 'Raw Data'!H97, 0)</f>
        <v>0</v>
      </c>
      <c r="E102">
        <f>IF(SUM('Raw Data'!S97:T97)&gt;2, 'Raw Data'!I97, 0)</f>
        <v>0</v>
      </c>
      <c r="F102">
        <f>IF(AND(ISNUMBER('Raw Data'!S97),SUM('Raw Data'!S97:T97)&lt;3),'Raw Data'!I97,)</f>
        <v>0</v>
      </c>
      <c r="G102">
        <f>IF(AND('Raw Data'!S97&gt;0, 'Raw Data'!T97&gt;0), 'Raw Data'!K97, 0)</f>
        <v>0</v>
      </c>
      <c r="H102">
        <f>IF(AND(ISNUMBER('Raw Data'!S97), OR('Raw Data'!S97=0, 'Raw Data'!T97=0)), 'Raw Data'!L97, 0)</f>
        <v>0</v>
      </c>
      <c r="I102">
        <f>IF('Raw Data'!S97='Raw Data'!T97, 0, IF('Raw Data'!S97&gt;'Raw Data'!T97, 'Raw Data'!M97, 0))</f>
        <v>0</v>
      </c>
      <c r="J102">
        <f>IF('Raw Data'!S97='Raw Data'!T97, 0, IF('Raw Data'!S97&lt;'Raw Data'!T97, 'Raw Data'!O97, 0))</f>
        <v>0</v>
      </c>
      <c r="K102">
        <f>IF(AND(ISNUMBER('Raw Data'!S97), OR('Raw Data'!S97&gt;'Raw Data'!T97, 'Raw Data'!S97='Raw Data'!T97)), 'Raw Data'!P97, 0)</f>
        <v>0</v>
      </c>
      <c r="L102">
        <f>IF(AND(ISNUMBER('Raw Data'!S97), OR('Raw Data'!S97&lt;'Raw Data'!T97, 'Raw Data'!S97='Raw Data'!T97)), 'Raw Data'!Q97, 0)</f>
        <v>0</v>
      </c>
      <c r="M102">
        <f>IF(AND(ISNUMBER('Raw Data'!S97), OR('Raw Data'!S97&gt;'Raw Data'!T97, 'Raw Data'!S97&lt;'Raw Data'!T97)), 'Raw Data'!R97, 0)</f>
        <v>0</v>
      </c>
      <c r="N102">
        <f>IF(AND('Raw Data'!F97&lt;'Raw Data'!H97, 'Raw Data'!S97&gt;'Raw Data'!T97), 'Raw Data'!F97, 0)</f>
        <v>0</v>
      </c>
      <c r="O102" t="b">
        <f>'Raw Data'!F97&lt;'Raw Data'!H97</f>
        <v>0</v>
      </c>
      <c r="P102">
        <f>IF(AND('Raw Data'!F97&gt;'Raw Data'!H97, 'Raw Data'!S97&gt;'Raw Data'!T97), 'Raw Data'!F97, 0)</f>
        <v>0</v>
      </c>
      <c r="Q102">
        <f>IF(AND('Raw Data'!F97&gt;'Raw Data'!H97, 'Raw Data'!S97&lt;'Raw Data'!T97), 'Raw Data'!H97, 0)</f>
        <v>0</v>
      </c>
      <c r="R102">
        <f>IF(AND('Raw Data'!F97&lt;'Raw Data'!H97, 'Raw Data'!S97&lt;'Raw Data'!T97), 'Raw Data'!H97, 0)</f>
        <v>0</v>
      </c>
      <c r="S102">
        <f>IF(ISNUMBER('Raw Data'!F97), IF(_xlfn.XLOOKUP(SMALL('Raw Data'!F97:H97, 1), B102:D102, B102:D102, 0)&gt;0, SMALL('Raw Data'!F97:H97, 1), 0), 0)</f>
        <v>0</v>
      </c>
      <c r="T102">
        <f>IF(ISNUMBER('Raw Data'!F97), IF(_xlfn.XLOOKUP(SMALL('Raw Data'!F97:H97, 2), B102:D102, B102:D102, 0)&gt;0, SMALL('Raw Data'!F97:H97, 2), 0), 0)</f>
        <v>0</v>
      </c>
      <c r="U102">
        <f>IF(ISNUMBER('Raw Data'!F97), IF(_xlfn.XLOOKUP(SMALL('Raw Data'!F97:H97, 3), B102:D102, B102:D102, 0)&gt;0, SMALL('Raw Data'!F97:H97, 3), 0), 0)</f>
        <v>0</v>
      </c>
      <c r="V102">
        <f>IF(AND('Raw Data'!F97&lt;'Raw Data'!H97,'Raw Data'!S97&gt;'Raw Data'!T97),'Raw Data'!F97,IF(AND('Raw Data'!H97&lt;'Raw Data'!F97,'Raw Data'!T97&gt;'Raw Data'!S97),'Raw Data'!H97,0))</f>
        <v>0</v>
      </c>
      <c r="W102">
        <f>IF(AND('Raw Data'!F97&gt;'Raw Data'!H97,'Raw Data'!S97&gt;'Raw Data'!T97),'Raw Data'!F97,IF(AND('Raw Data'!H97&gt;'Raw Data'!F97,'Raw Data'!T97&gt;'Raw Data'!S97),'Raw Data'!H97,0))</f>
        <v>0</v>
      </c>
      <c r="X102">
        <f>IF(AND('Raw Data'!G97&gt;4,'Raw Data'!S97&gt;'Raw Data'!T97, ISNUMBER('Raw Data'!S97)),'Raw Data'!M97,IF(AND('Raw Data'!G97&gt;4,'Raw Data'!S97='Raw Data'!T97, ISNUMBER('Raw Data'!S97)),0,IF(AND(ISNUMBER('Raw Data'!S97), 'Raw Data'!S97='Raw Data'!T97),'Raw Data'!G97,0)))</f>
        <v>0</v>
      </c>
      <c r="Y102">
        <f>IF(AND('Raw Data'!G97&gt;4,'Raw Data'!S97&lt;'Raw Data'!T97),'Raw Data'!O97,IF(AND('Raw Data'!G97&gt;4,'Raw Data'!S97='Raw Data'!T97),0,IF('Raw Data'!S97='Raw Data'!T97,'Raw Data'!G97,0)))</f>
        <v>0</v>
      </c>
      <c r="Z102">
        <f>IF(AND('Raw Data'!G97&lt;4, 'Raw Data'!S97='Raw Data'!T97), 'Raw Data'!G97,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Data'!U98</f>
        <v>0</v>
      </c>
      <c r="B103">
        <f>IF('Raw Data'!S98&gt;'Raw Data'!T98, 'Raw Data'!F98, 0)</f>
        <v>0</v>
      </c>
      <c r="C103">
        <f>IF(AND(ISNUMBER('Raw Data'!S98), 'Raw Data'!S98='Raw Data'!T98), 'Raw Data'!G98, 0)</f>
        <v>0</v>
      </c>
      <c r="D103">
        <f>IF('Raw Data'!S98&lt;'Raw Data'!T98, 'Raw Data'!H98, 0)</f>
        <v>0</v>
      </c>
      <c r="E103">
        <f>IF(SUM('Raw Data'!S98:T98)&gt;2, 'Raw Data'!I98, 0)</f>
        <v>0</v>
      </c>
      <c r="F103">
        <f>IF(AND(ISNUMBER('Raw Data'!S98),SUM('Raw Data'!S98:T98)&lt;3),'Raw Data'!I98,)</f>
        <v>0</v>
      </c>
      <c r="G103">
        <f>IF(AND('Raw Data'!S98&gt;0, 'Raw Data'!T98&gt;0), 'Raw Data'!K98, 0)</f>
        <v>0</v>
      </c>
      <c r="H103">
        <f>IF(AND(ISNUMBER('Raw Data'!S98), OR('Raw Data'!S98=0, 'Raw Data'!T98=0)), 'Raw Data'!L98, 0)</f>
        <v>0</v>
      </c>
      <c r="I103">
        <f>IF('Raw Data'!S98='Raw Data'!T98, 0, IF('Raw Data'!S98&gt;'Raw Data'!T98, 'Raw Data'!M98, 0))</f>
        <v>0</v>
      </c>
      <c r="J103">
        <f>IF('Raw Data'!S98='Raw Data'!T98, 0, IF('Raw Data'!S98&lt;'Raw Data'!T98, 'Raw Data'!O98, 0))</f>
        <v>0</v>
      </c>
      <c r="K103">
        <f>IF(AND(ISNUMBER('Raw Data'!S98), OR('Raw Data'!S98&gt;'Raw Data'!T98, 'Raw Data'!S98='Raw Data'!T98)), 'Raw Data'!P98, 0)</f>
        <v>0</v>
      </c>
      <c r="L103">
        <f>IF(AND(ISNUMBER('Raw Data'!S98), OR('Raw Data'!S98&lt;'Raw Data'!T98, 'Raw Data'!S98='Raw Data'!T98)), 'Raw Data'!Q98, 0)</f>
        <v>0</v>
      </c>
      <c r="M103">
        <f>IF(AND(ISNUMBER('Raw Data'!S98), OR('Raw Data'!S98&gt;'Raw Data'!T98, 'Raw Data'!S98&lt;'Raw Data'!T98)), 'Raw Data'!R98, 0)</f>
        <v>0</v>
      </c>
      <c r="N103">
        <f>IF(AND('Raw Data'!F98&lt;'Raw Data'!H98, 'Raw Data'!S98&gt;'Raw Data'!T98), 'Raw Data'!F98, 0)</f>
        <v>0</v>
      </c>
      <c r="O103" t="b">
        <f>'Raw Data'!F98&lt;'Raw Data'!H98</f>
        <v>0</v>
      </c>
      <c r="P103">
        <f>IF(AND('Raw Data'!F98&gt;'Raw Data'!H98, 'Raw Data'!S98&gt;'Raw Data'!T98), 'Raw Data'!F98, 0)</f>
        <v>0</v>
      </c>
      <c r="Q103">
        <f>IF(AND('Raw Data'!F98&gt;'Raw Data'!H98, 'Raw Data'!S98&lt;'Raw Data'!T98), 'Raw Data'!H98, 0)</f>
        <v>0</v>
      </c>
      <c r="R103">
        <f>IF(AND('Raw Data'!F98&lt;'Raw Data'!H98, 'Raw Data'!S98&lt;'Raw Data'!T98), 'Raw Data'!H98, 0)</f>
        <v>0</v>
      </c>
      <c r="S103">
        <f>IF(ISNUMBER('Raw Data'!F98), IF(_xlfn.XLOOKUP(SMALL('Raw Data'!F98:H98, 1), B103:D103, B103:D103, 0)&gt;0, SMALL('Raw Data'!F98:H98, 1), 0), 0)</f>
        <v>0</v>
      </c>
      <c r="T103">
        <f>IF(ISNUMBER('Raw Data'!F98), IF(_xlfn.XLOOKUP(SMALL('Raw Data'!F98:H98, 2), B103:D103, B103:D103, 0)&gt;0, SMALL('Raw Data'!F98:H98, 2), 0), 0)</f>
        <v>0</v>
      </c>
      <c r="U103">
        <f>IF(ISNUMBER('Raw Data'!F98), IF(_xlfn.XLOOKUP(SMALL('Raw Data'!F98:H98, 3), B103:D103, B103:D103, 0)&gt;0, SMALL('Raw Data'!F98:H98, 3), 0), 0)</f>
        <v>0</v>
      </c>
      <c r="V103">
        <f>IF(AND('Raw Data'!F98&lt;'Raw Data'!H98,'Raw Data'!S98&gt;'Raw Data'!T98),'Raw Data'!F98,IF(AND('Raw Data'!H98&lt;'Raw Data'!F98,'Raw Data'!T98&gt;'Raw Data'!S98),'Raw Data'!H98,0))</f>
        <v>0</v>
      </c>
      <c r="W103">
        <f>IF(AND('Raw Data'!F98&gt;'Raw Data'!H98,'Raw Data'!S98&gt;'Raw Data'!T98),'Raw Data'!F98,IF(AND('Raw Data'!H98&gt;'Raw Data'!F98,'Raw Data'!T98&gt;'Raw Data'!S98),'Raw Data'!H98,0))</f>
        <v>0</v>
      </c>
      <c r="X103">
        <f>IF(AND('Raw Data'!G98&gt;4,'Raw Data'!S98&gt;'Raw Data'!T98, ISNUMBER('Raw Data'!S98)),'Raw Data'!M98,IF(AND('Raw Data'!G98&gt;4,'Raw Data'!S98='Raw Data'!T98, ISNUMBER('Raw Data'!S98)),0,IF(AND(ISNUMBER('Raw Data'!S98), 'Raw Data'!S98='Raw Data'!T98),'Raw Data'!G98,0)))</f>
        <v>0</v>
      </c>
      <c r="Y103">
        <f>IF(AND('Raw Data'!G98&gt;4,'Raw Data'!S98&lt;'Raw Data'!T98),'Raw Data'!O98,IF(AND('Raw Data'!G98&gt;4,'Raw Data'!S98='Raw Data'!T98),0,IF('Raw Data'!S98='Raw Data'!T98,'Raw Data'!G98,0)))</f>
        <v>0</v>
      </c>
      <c r="Z103">
        <f>IF(AND('Raw Data'!G98&lt;4, 'Raw Data'!S98='Raw Data'!T98), 'Raw Data'!G98,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Data'!U99</f>
        <v>0</v>
      </c>
      <c r="B104">
        <f>IF('Raw Data'!S99&gt;'Raw Data'!T99, 'Raw Data'!F99, 0)</f>
        <v>0</v>
      </c>
      <c r="C104">
        <f>IF(AND(ISNUMBER('Raw Data'!S99), 'Raw Data'!S99='Raw Data'!T99), 'Raw Data'!G99, 0)</f>
        <v>0</v>
      </c>
      <c r="D104">
        <f>IF('Raw Data'!S99&lt;'Raw Data'!T99, 'Raw Data'!H99, 0)</f>
        <v>0</v>
      </c>
      <c r="E104">
        <f>IF(SUM('Raw Data'!S99:T99)&gt;2, 'Raw Data'!I99, 0)</f>
        <v>0</v>
      </c>
      <c r="F104">
        <f>IF(AND(ISNUMBER('Raw Data'!S99),SUM('Raw Data'!S99:T99)&lt;3),'Raw Data'!I99,)</f>
        <v>0</v>
      </c>
      <c r="G104">
        <f>IF(AND('Raw Data'!S99&gt;0, 'Raw Data'!T99&gt;0), 'Raw Data'!K99, 0)</f>
        <v>0</v>
      </c>
      <c r="H104">
        <f>IF(AND(ISNUMBER('Raw Data'!S99), OR('Raw Data'!S99=0, 'Raw Data'!T99=0)), 'Raw Data'!L99, 0)</f>
        <v>0</v>
      </c>
      <c r="I104">
        <f>IF('Raw Data'!S99='Raw Data'!T99, 0, IF('Raw Data'!S99&gt;'Raw Data'!T99, 'Raw Data'!M99, 0))</f>
        <v>0</v>
      </c>
      <c r="J104">
        <f>IF('Raw Data'!S99='Raw Data'!T99, 0, IF('Raw Data'!S99&lt;'Raw Data'!T99, 'Raw Data'!O99, 0))</f>
        <v>0</v>
      </c>
      <c r="K104">
        <f>IF(AND(ISNUMBER('Raw Data'!S99), OR('Raw Data'!S99&gt;'Raw Data'!T99, 'Raw Data'!S99='Raw Data'!T99)), 'Raw Data'!P99, 0)</f>
        <v>0</v>
      </c>
      <c r="L104">
        <f>IF(AND(ISNUMBER('Raw Data'!S99), OR('Raw Data'!S99&lt;'Raw Data'!T99, 'Raw Data'!S99='Raw Data'!T99)), 'Raw Data'!Q99, 0)</f>
        <v>0</v>
      </c>
      <c r="M104">
        <f>IF(AND(ISNUMBER('Raw Data'!S99), OR('Raw Data'!S99&gt;'Raw Data'!T99, 'Raw Data'!S99&lt;'Raw Data'!T99)), 'Raw Data'!R99, 0)</f>
        <v>0</v>
      </c>
      <c r="N104">
        <f>IF(AND('Raw Data'!F99&lt;'Raw Data'!H99, 'Raw Data'!S99&gt;'Raw Data'!T99), 'Raw Data'!F99, 0)</f>
        <v>0</v>
      </c>
      <c r="O104" t="b">
        <f>'Raw Data'!F99&lt;'Raw Data'!H99</f>
        <v>0</v>
      </c>
      <c r="P104">
        <f>IF(AND('Raw Data'!F99&gt;'Raw Data'!H99, 'Raw Data'!S99&gt;'Raw Data'!T99), 'Raw Data'!F99, 0)</f>
        <v>0</v>
      </c>
      <c r="Q104">
        <f>IF(AND('Raw Data'!F99&gt;'Raw Data'!H99, 'Raw Data'!S99&lt;'Raw Data'!T99), 'Raw Data'!H99, 0)</f>
        <v>0</v>
      </c>
      <c r="R104">
        <f>IF(AND('Raw Data'!F99&lt;'Raw Data'!H99, 'Raw Data'!S99&lt;'Raw Data'!T99), 'Raw Data'!H99, 0)</f>
        <v>0</v>
      </c>
      <c r="S104">
        <f>IF(ISNUMBER('Raw Data'!F99), IF(_xlfn.XLOOKUP(SMALL('Raw Data'!F99:H99, 1), B104:D104, B104:D104, 0)&gt;0, SMALL('Raw Data'!F99:H99, 1), 0), 0)</f>
        <v>0</v>
      </c>
      <c r="T104">
        <f>IF(ISNUMBER('Raw Data'!F99), IF(_xlfn.XLOOKUP(SMALL('Raw Data'!F99:H99, 2), B104:D104, B104:D104, 0)&gt;0, SMALL('Raw Data'!F99:H99, 2), 0), 0)</f>
        <v>0</v>
      </c>
      <c r="U104">
        <f>IF(ISNUMBER('Raw Data'!F99), IF(_xlfn.XLOOKUP(SMALL('Raw Data'!F99:H99, 3), B104:D104, B104:D104, 0)&gt;0, SMALL('Raw Data'!F99:H99, 3), 0), 0)</f>
        <v>0</v>
      </c>
      <c r="V104">
        <f>IF(AND('Raw Data'!F99&lt;'Raw Data'!H99,'Raw Data'!S99&gt;'Raw Data'!T99),'Raw Data'!F99,IF(AND('Raw Data'!H99&lt;'Raw Data'!F99,'Raw Data'!T99&gt;'Raw Data'!S99),'Raw Data'!H99,0))</f>
        <v>0</v>
      </c>
      <c r="W104">
        <f>IF(AND('Raw Data'!F99&gt;'Raw Data'!H99,'Raw Data'!S99&gt;'Raw Data'!T99),'Raw Data'!F99,IF(AND('Raw Data'!H99&gt;'Raw Data'!F99,'Raw Data'!T99&gt;'Raw Data'!S99),'Raw Data'!H99,0))</f>
        <v>0</v>
      </c>
      <c r="X104">
        <f>IF(AND('Raw Data'!G99&gt;4,'Raw Data'!S99&gt;'Raw Data'!T99, ISNUMBER('Raw Data'!S99)),'Raw Data'!M99,IF(AND('Raw Data'!G99&gt;4,'Raw Data'!S99='Raw Data'!T99, ISNUMBER('Raw Data'!S99)),0,IF(AND(ISNUMBER('Raw Data'!S99), 'Raw Data'!S99='Raw Data'!T99),'Raw Data'!G99,0)))</f>
        <v>0</v>
      </c>
      <c r="Y104">
        <f>IF(AND('Raw Data'!G99&gt;4,'Raw Data'!S99&lt;'Raw Data'!T99),'Raw Data'!O99,IF(AND('Raw Data'!G99&gt;4,'Raw Data'!S99='Raw Data'!T99),0,IF('Raw Data'!S99='Raw Data'!T99,'Raw Data'!G99,0)))</f>
        <v>0</v>
      </c>
      <c r="Z104">
        <f>IF(AND('Raw Data'!G99&lt;4, 'Raw Data'!S99='Raw Data'!T99), 'Raw Data'!G99,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Data'!U100</f>
        <v>0</v>
      </c>
      <c r="B105">
        <f>IF('Raw Data'!S100&gt;'Raw Data'!T100, 'Raw Data'!F100, 0)</f>
        <v>0</v>
      </c>
      <c r="C105">
        <f>IF(AND(ISNUMBER('Raw Data'!S100), 'Raw Data'!S100='Raw Data'!T100), 'Raw Data'!G100, 0)</f>
        <v>0</v>
      </c>
      <c r="D105">
        <f>IF('Raw Data'!S100&lt;'Raw Data'!T100, 'Raw Data'!H100, 0)</f>
        <v>0</v>
      </c>
      <c r="E105">
        <f>IF(SUM('Raw Data'!S100:T100)&gt;2, 'Raw Data'!I100, 0)</f>
        <v>0</v>
      </c>
      <c r="F105">
        <f>IF(AND(ISNUMBER('Raw Data'!S100),SUM('Raw Data'!S100:T100)&lt;3),'Raw Data'!I100,)</f>
        <v>0</v>
      </c>
      <c r="G105">
        <f>IF(AND('Raw Data'!S100&gt;0, 'Raw Data'!T100&gt;0), 'Raw Data'!K100, 0)</f>
        <v>0</v>
      </c>
      <c r="H105">
        <f>IF(AND(ISNUMBER('Raw Data'!S100), OR('Raw Data'!S100=0, 'Raw Data'!T100=0)), 'Raw Data'!L100, 0)</f>
        <v>0</v>
      </c>
      <c r="I105">
        <f>IF('Raw Data'!S100='Raw Data'!T100, 0, IF('Raw Data'!S100&gt;'Raw Data'!T100, 'Raw Data'!M100, 0))</f>
        <v>0</v>
      </c>
      <c r="J105">
        <f>IF('Raw Data'!S100='Raw Data'!T100, 0, IF('Raw Data'!S100&lt;'Raw Data'!T100, 'Raw Data'!O100, 0))</f>
        <v>0</v>
      </c>
      <c r="K105">
        <f>IF(AND(ISNUMBER('Raw Data'!S100), OR('Raw Data'!S100&gt;'Raw Data'!T100, 'Raw Data'!S100='Raw Data'!T100)), 'Raw Data'!P100, 0)</f>
        <v>0</v>
      </c>
      <c r="L105">
        <f>IF(AND(ISNUMBER('Raw Data'!S100), OR('Raw Data'!S100&lt;'Raw Data'!T100, 'Raw Data'!S100='Raw Data'!T100)), 'Raw Data'!Q100, 0)</f>
        <v>0</v>
      </c>
      <c r="M105">
        <f>IF(AND(ISNUMBER('Raw Data'!S100), OR('Raw Data'!S100&gt;'Raw Data'!T100, 'Raw Data'!S100&lt;'Raw Data'!T100)), 'Raw Data'!R100, 0)</f>
        <v>0</v>
      </c>
      <c r="N105">
        <f>IF(AND('Raw Data'!F100&lt;'Raw Data'!H100, 'Raw Data'!S100&gt;'Raw Data'!T100), 'Raw Data'!F100, 0)</f>
        <v>0</v>
      </c>
      <c r="O105" t="b">
        <f>'Raw Data'!F100&lt;'Raw Data'!H100</f>
        <v>0</v>
      </c>
      <c r="P105">
        <f>IF(AND('Raw Data'!F100&gt;'Raw Data'!H100, 'Raw Data'!S100&gt;'Raw Data'!T100), 'Raw Data'!F100, 0)</f>
        <v>0</v>
      </c>
      <c r="Q105">
        <f>IF(AND('Raw Data'!F100&gt;'Raw Data'!H100, 'Raw Data'!S100&lt;'Raw Data'!T100), 'Raw Data'!H100, 0)</f>
        <v>0</v>
      </c>
      <c r="R105">
        <f>IF(AND('Raw Data'!F100&lt;'Raw Data'!H100, 'Raw Data'!S100&lt;'Raw Data'!T100), 'Raw Data'!H100, 0)</f>
        <v>0</v>
      </c>
      <c r="S105">
        <f>IF(ISNUMBER('Raw Data'!F100), IF(_xlfn.XLOOKUP(SMALL('Raw Data'!F100:H100, 1), B105:D105, B105:D105, 0)&gt;0, SMALL('Raw Data'!F100:H100, 1), 0), 0)</f>
        <v>0</v>
      </c>
      <c r="T105">
        <f>IF(ISNUMBER('Raw Data'!F100), IF(_xlfn.XLOOKUP(SMALL('Raw Data'!F100:H100, 2), B105:D105, B105:D105, 0)&gt;0, SMALL('Raw Data'!F100:H100, 2), 0), 0)</f>
        <v>0</v>
      </c>
      <c r="U105">
        <f>IF(ISNUMBER('Raw Data'!F100), IF(_xlfn.XLOOKUP(SMALL('Raw Data'!F100:H100, 3), B105:D105, B105:D105, 0)&gt;0, SMALL('Raw Data'!F100:H100, 3), 0), 0)</f>
        <v>0</v>
      </c>
      <c r="V105">
        <f>IF(AND('Raw Data'!F100&lt;'Raw Data'!H100,'Raw Data'!S100&gt;'Raw Data'!T100),'Raw Data'!F100,IF(AND('Raw Data'!H100&lt;'Raw Data'!F100,'Raw Data'!T100&gt;'Raw Data'!S100),'Raw Data'!H100,0))</f>
        <v>0</v>
      </c>
      <c r="W105">
        <f>IF(AND('Raw Data'!F100&gt;'Raw Data'!H100,'Raw Data'!S100&gt;'Raw Data'!T100),'Raw Data'!F100,IF(AND('Raw Data'!H100&gt;'Raw Data'!F100,'Raw Data'!T100&gt;'Raw Data'!S100),'Raw Data'!H100,0))</f>
        <v>0</v>
      </c>
      <c r="X105">
        <f>IF(AND('Raw Data'!G100&gt;4,'Raw Data'!S100&gt;'Raw Data'!T100, ISNUMBER('Raw Data'!S100)),'Raw Data'!M100,IF(AND('Raw Data'!G100&gt;4,'Raw Data'!S100='Raw Data'!T100, ISNUMBER('Raw Data'!S100)),0,IF(AND(ISNUMBER('Raw Data'!S100), 'Raw Data'!S100='Raw Data'!T100),'Raw Data'!G100,0)))</f>
        <v>0</v>
      </c>
      <c r="Y105">
        <f>IF(AND('Raw Data'!G100&gt;4,'Raw Data'!S100&lt;'Raw Data'!T100),'Raw Data'!O100,IF(AND('Raw Data'!G100&gt;4,'Raw Data'!S100='Raw Data'!T100),0,IF('Raw Data'!S100='Raw Data'!T100,'Raw Data'!G100,0)))</f>
        <v>0</v>
      </c>
      <c r="Z105">
        <f>IF(AND('Raw Data'!G100&lt;4, 'Raw Data'!S100='Raw Data'!T100), 'Raw Data'!G100,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Data'!U101</f>
        <v>0</v>
      </c>
      <c r="B106">
        <f>IF('Raw Data'!S101&gt;'Raw Data'!T101, 'Raw Data'!F101, 0)</f>
        <v>0</v>
      </c>
      <c r="C106">
        <f>IF(AND(ISNUMBER('Raw Data'!S101), 'Raw Data'!S101='Raw Data'!T101), 'Raw Data'!G101, 0)</f>
        <v>0</v>
      </c>
      <c r="D106">
        <f>IF('Raw Data'!S101&lt;'Raw Data'!T101, 'Raw Data'!H101, 0)</f>
        <v>0</v>
      </c>
      <c r="E106">
        <f>IF(SUM('Raw Data'!S101:T101)&gt;2, 'Raw Data'!I101, 0)</f>
        <v>0</v>
      </c>
      <c r="F106">
        <f>IF(AND(ISNUMBER('Raw Data'!S101),SUM('Raw Data'!S101:T101)&lt;3),'Raw Data'!I101,)</f>
        <v>0</v>
      </c>
      <c r="G106">
        <f>IF(AND('Raw Data'!S101&gt;0, 'Raw Data'!T101&gt;0), 'Raw Data'!K101, 0)</f>
        <v>0</v>
      </c>
      <c r="H106">
        <f>IF(AND(ISNUMBER('Raw Data'!S101), OR('Raw Data'!S101=0, 'Raw Data'!T101=0)), 'Raw Data'!L101, 0)</f>
        <v>0</v>
      </c>
      <c r="I106">
        <f>IF('Raw Data'!S101='Raw Data'!T101, 0, IF('Raw Data'!S101&gt;'Raw Data'!T101, 'Raw Data'!M101, 0))</f>
        <v>0</v>
      </c>
      <c r="J106">
        <f>IF('Raw Data'!S101='Raw Data'!T101, 0, IF('Raw Data'!S101&lt;'Raw Data'!T101, 'Raw Data'!O101, 0))</f>
        <v>0</v>
      </c>
      <c r="K106">
        <f>IF(AND(ISNUMBER('Raw Data'!S101), OR('Raw Data'!S101&gt;'Raw Data'!T101, 'Raw Data'!S101='Raw Data'!T101)), 'Raw Data'!P101, 0)</f>
        <v>0</v>
      </c>
      <c r="L106">
        <f>IF(AND(ISNUMBER('Raw Data'!S101), OR('Raw Data'!S101&lt;'Raw Data'!T101, 'Raw Data'!S101='Raw Data'!T101)), 'Raw Data'!Q101, 0)</f>
        <v>0</v>
      </c>
      <c r="M106">
        <f>IF(AND(ISNUMBER('Raw Data'!S101), OR('Raw Data'!S101&gt;'Raw Data'!T101, 'Raw Data'!S101&lt;'Raw Data'!T101)), 'Raw Data'!R101, 0)</f>
        <v>0</v>
      </c>
      <c r="N106">
        <f>IF(AND('Raw Data'!F101&lt;'Raw Data'!H101, 'Raw Data'!S101&gt;'Raw Data'!T101), 'Raw Data'!F101, 0)</f>
        <v>0</v>
      </c>
      <c r="O106" t="b">
        <f>'Raw Data'!F101&lt;'Raw Data'!H101</f>
        <v>0</v>
      </c>
      <c r="P106">
        <f>IF(AND('Raw Data'!F101&gt;'Raw Data'!H101, 'Raw Data'!S101&gt;'Raw Data'!T101), 'Raw Data'!F101, 0)</f>
        <v>0</v>
      </c>
      <c r="Q106">
        <f>IF(AND('Raw Data'!F101&gt;'Raw Data'!H101, 'Raw Data'!S101&lt;'Raw Data'!T101), 'Raw Data'!H101, 0)</f>
        <v>0</v>
      </c>
      <c r="R106">
        <f>IF(AND('Raw Data'!F101&lt;'Raw Data'!H101, 'Raw Data'!S101&lt;'Raw Data'!T101), 'Raw Data'!H101, 0)</f>
        <v>0</v>
      </c>
      <c r="S106">
        <f>IF(ISNUMBER('Raw Data'!F101), IF(_xlfn.XLOOKUP(SMALL('Raw Data'!F101:H101, 1), B106:D106, B106:D106, 0)&gt;0, SMALL('Raw Data'!F101:H101, 1), 0), 0)</f>
        <v>0</v>
      </c>
      <c r="T106">
        <f>IF(ISNUMBER('Raw Data'!F101), IF(_xlfn.XLOOKUP(SMALL('Raw Data'!F101:H101, 2), B106:D106, B106:D106, 0)&gt;0, SMALL('Raw Data'!F101:H101, 2), 0), 0)</f>
        <v>0</v>
      </c>
      <c r="U106">
        <f>IF(ISNUMBER('Raw Data'!F101), IF(_xlfn.XLOOKUP(SMALL('Raw Data'!F101:H101, 3), B106:D106, B106:D106, 0)&gt;0, SMALL('Raw Data'!F101:H101, 3), 0), 0)</f>
        <v>0</v>
      </c>
      <c r="V106">
        <f>IF(AND('Raw Data'!F101&lt;'Raw Data'!H101,'Raw Data'!S101&gt;'Raw Data'!T101),'Raw Data'!F101,IF(AND('Raw Data'!H101&lt;'Raw Data'!F101,'Raw Data'!T101&gt;'Raw Data'!S101),'Raw Data'!H101,0))</f>
        <v>0</v>
      </c>
      <c r="W106">
        <f>IF(AND('Raw Data'!F101&gt;'Raw Data'!H101,'Raw Data'!S101&gt;'Raw Data'!T101),'Raw Data'!F101,IF(AND('Raw Data'!H101&gt;'Raw Data'!F101,'Raw Data'!T101&gt;'Raw Data'!S101),'Raw Data'!H101,0))</f>
        <v>0</v>
      </c>
      <c r="X106">
        <f>IF(AND('Raw Data'!G101&gt;4,'Raw Data'!S101&gt;'Raw Data'!T101, ISNUMBER('Raw Data'!S101)),'Raw Data'!M101,IF(AND('Raw Data'!G101&gt;4,'Raw Data'!S101='Raw Data'!T101, ISNUMBER('Raw Data'!S101)),0,IF(AND(ISNUMBER('Raw Data'!S101), 'Raw Data'!S101='Raw Data'!T101),'Raw Data'!G101,0)))</f>
        <v>0</v>
      </c>
      <c r="Y106">
        <f>IF(AND('Raw Data'!G101&gt;4,'Raw Data'!S101&lt;'Raw Data'!T101),'Raw Data'!O101,IF(AND('Raw Data'!G101&gt;4,'Raw Data'!S101='Raw Data'!T101),0,IF('Raw Data'!S101='Raw Data'!T101,'Raw Data'!G101,0)))</f>
        <v>0</v>
      </c>
      <c r="Z106">
        <f>IF(AND('Raw Data'!G101&lt;4, 'Raw Data'!S101='Raw Data'!T101), 'Raw Data'!G101,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Data'!U102</f>
        <v>0</v>
      </c>
      <c r="B107">
        <f>IF('Raw Data'!S102&gt;'Raw Data'!T102, 'Raw Data'!F102, 0)</f>
        <v>0</v>
      </c>
      <c r="C107">
        <f>IF(AND(ISNUMBER('Raw Data'!S102), 'Raw Data'!S102='Raw Data'!T102), 'Raw Data'!G102, 0)</f>
        <v>0</v>
      </c>
      <c r="D107">
        <f>IF('Raw Data'!S102&lt;'Raw Data'!T102, 'Raw Data'!H102, 0)</f>
        <v>0</v>
      </c>
      <c r="E107">
        <f>IF(SUM('Raw Data'!S102:T102)&gt;2, 'Raw Data'!I102, 0)</f>
        <v>0</v>
      </c>
      <c r="F107">
        <f>IF(AND(ISNUMBER('Raw Data'!S102),SUM('Raw Data'!S102:T102)&lt;3),'Raw Data'!I102,)</f>
        <v>0</v>
      </c>
      <c r="G107">
        <f>IF(AND('Raw Data'!S102&gt;0, 'Raw Data'!T102&gt;0), 'Raw Data'!K102, 0)</f>
        <v>0</v>
      </c>
      <c r="H107">
        <f>IF(AND(ISNUMBER('Raw Data'!S102), OR('Raw Data'!S102=0, 'Raw Data'!T102=0)), 'Raw Data'!L102, 0)</f>
        <v>0</v>
      </c>
      <c r="I107">
        <f>IF('Raw Data'!S102='Raw Data'!T102, 0, IF('Raw Data'!S102&gt;'Raw Data'!T102, 'Raw Data'!M102, 0))</f>
        <v>0</v>
      </c>
      <c r="J107">
        <f>IF('Raw Data'!S102='Raw Data'!T102, 0, IF('Raw Data'!S102&lt;'Raw Data'!T102, 'Raw Data'!O102, 0))</f>
        <v>0</v>
      </c>
      <c r="K107">
        <f>IF(AND(ISNUMBER('Raw Data'!S102), OR('Raw Data'!S102&gt;'Raw Data'!T102, 'Raw Data'!S102='Raw Data'!T102)), 'Raw Data'!P102, 0)</f>
        <v>0</v>
      </c>
      <c r="L107">
        <f>IF(AND(ISNUMBER('Raw Data'!S102), OR('Raw Data'!S102&lt;'Raw Data'!T102, 'Raw Data'!S102='Raw Data'!T102)), 'Raw Data'!Q102, 0)</f>
        <v>0</v>
      </c>
      <c r="M107">
        <f>IF(AND(ISNUMBER('Raw Data'!S102), OR('Raw Data'!S102&gt;'Raw Data'!T102, 'Raw Data'!S102&lt;'Raw Data'!T102)), 'Raw Data'!R102, 0)</f>
        <v>0</v>
      </c>
      <c r="N107">
        <f>IF(AND('Raw Data'!F102&lt;'Raw Data'!H102, 'Raw Data'!S102&gt;'Raw Data'!T102), 'Raw Data'!F102, 0)</f>
        <v>0</v>
      </c>
      <c r="O107" t="b">
        <f>'Raw Data'!F102&lt;'Raw Data'!H102</f>
        <v>0</v>
      </c>
      <c r="P107">
        <f>IF(AND('Raw Data'!F102&gt;'Raw Data'!H102, 'Raw Data'!S102&gt;'Raw Data'!T102), 'Raw Data'!F102, 0)</f>
        <v>0</v>
      </c>
      <c r="Q107">
        <f>IF(AND('Raw Data'!F102&gt;'Raw Data'!H102, 'Raw Data'!S102&lt;'Raw Data'!T102), 'Raw Data'!H102, 0)</f>
        <v>0</v>
      </c>
      <c r="R107">
        <f>IF(AND('Raw Data'!F102&lt;'Raw Data'!H102, 'Raw Data'!S102&lt;'Raw Data'!T102), 'Raw Data'!H102, 0)</f>
        <v>0</v>
      </c>
      <c r="S107">
        <f>IF(ISNUMBER('Raw Data'!F102), IF(_xlfn.XLOOKUP(SMALL('Raw Data'!F102:H102, 1), B107:D107, B107:D107, 0)&gt;0, SMALL('Raw Data'!F102:H102, 1), 0), 0)</f>
        <v>0</v>
      </c>
      <c r="T107">
        <f>IF(ISNUMBER('Raw Data'!F102), IF(_xlfn.XLOOKUP(SMALL('Raw Data'!F102:H102, 2), B107:D107, B107:D107, 0)&gt;0, SMALL('Raw Data'!F102:H102, 2), 0), 0)</f>
        <v>0</v>
      </c>
      <c r="U107">
        <f>IF(ISNUMBER('Raw Data'!F102), IF(_xlfn.XLOOKUP(SMALL('Raw Data'!F102:H102, 3), B107:D107, B107:D107, 0)&gt;0, SMALL('Raw Data'!F102:H102, 3), 0), 0)</f>
        <v>0</v>
      </c>
      <c r="V107">
        <f>IF(AND('Raw Data'!F102&lt;'Raw Data'!H102,'Raw Data'!S102&gt;'Raw Data'!T102),'Raw Data'!F102,IF(AND('Raw Data'!H102&lt;'Raw Data'!F102,'Raw Data'!T102&gt;'Raw Data'!S102),'Raw Data'!H102,0))</f>
        <v>0</v>
      </c>
      <c r="W107">
        <f>IF(AND('Raw Data'!F102&gt;'Raw Data'!H102,'Raw Data'!S102&gt;'Raw Data'!T102),'Raw Data'!F102,IF(AND('Raw Data'!H102&gt;'Raw Data'!F102,'Raw Data'!T102&gt;'Raw Data'!S102),'Raw Data'!H102,0))</f>
        <v>0</v>
      </c>
      <c r="X107">
        <f>IF(AND('Raw Data'!G102&gt;4,'Raw Data'!S102&gt;'Raw Data'!T102, ISNUMBER('Raw Data'!S102)),'Raw Data'!M102,IF(AND('Raw Data'!G102&gt;4,'Raw Data'!S102='Raw Data'!T102, ISNUMBER('Raw Data'!S102)),0,IF(AND(ISNUMBER('Raw Data'!S102), 'Raw Data'!S102='Raw Data'!T102),'Raw Data'!G102,0)))</f>
        <v>0</v>
      </c>
      <c r="Y107">
        <f>IF(AND('Raw Data'!G102&gt;4,'Raw Data'!S102&lt;'Raw Data'!T102),'Raw Data'!O102,IF(AND('Raw Data'!G102&gt;4,'Raw Data'!S102='Raw Data'!T102),0,IF('Raw Data'!S102='Raw Data'!T102,'Raw Data'!G102,0)))</f>
        <v>0</v>
      </c>
      <c r="Z107">
        <f>IF(AND('Raw Data'!G102&lt;4, 'Raw Data'!S102='Raw Data'!T102), 'Raw Data'!G102,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Data'!U103</f>
        <v>0</v>
      </c>
      <c r="B108">
        <f>IF('Raw Data'!S103&gt;'Raw Data'!T103, 'Raw Data'!F103, 0)</f>
        <v>0</v>
      </c>
      <c r="C108">
        <f>IF(AND(ISNUMBER('Raw Data'!S103), 'Raw Data'!S103='Raw Data'!T103), 'Raw Data'!G103, 0)</f>
        <v>0</v>
      </c>
      <c r="D108">
        <f>IF('Raw Data'!S103&lt;'Raw Data'!T103, 'Raw Data'!H103, 0)</f>
        <v>0</v>
      </c>
      <c r="E108">
        <f>IF(SUM('Raw Data'!S103:T103)&gt;2, 'Raw Data'!I103, 0)</f>
        <v>0</v>
      </c>
      <c r="F108">
        <f>IF(AND(ISNUMBER('Raw Data'!S103),SUM('Raw Data'!S103:T103)&lt;3),'Raw Data'!I103,)</f>
        <v>0</v>
      </c>
      <c r="G108">
        <f>IF(AND('Raw Data'!S103&gt;0, 'Raw Data'!T103&gt;0), 'Raw Data'!K103, 0)</f>
        <v>0</v>
      </c>
      <c r="H108">
        <f>IF(AND(ISNUMBER('Raw Data'!S103), OR('Raw Data'!S103=0, 'Raw Data'!T103=0)), 'Raw Data'!L103, 0)</f>
        <v>0</v>
      </c>
      <c r="I108">
        <f>IF('Raw Data'!S103='Raw Data'!T103, 0, IF('Raw Data'!S103&gt;'Raw Data'!T103, 'Raw Data'!M103, 0))</f>
        <v>0</v>
      </c>
      <c r="J108">
        <f>IF('Raw Data'!S103='Raw Data'!T103, 0, IF('Raw Data'!S103&lt;'Raw Data'!T103, 'Raw Data'!O103, 0))</f>
        <v>0</v>
      </c>
      <c r="K108">
        <f>IF(AND(ISNUMBER('Raw Data'!S103), OR('Raw Data'!S103&gt;'Raw Data'!T103, 'Raw Data'!S103='Raw Data'!T103)), 'Raw Data'!P103, 0)</f>
        <v>0</v>
      </c>
      <c r="L108">
        <f>IF(AND(ISNUMBER('Raw Data'!S103), OR('Raw Data'!S103&lt;'Raw Data'!T103, 'Raw Data'!S103='Raw Data'!T103)), 'Raw Data'!Q103, 0)</f>
        <v>0</v>
      </c>
      <c r="M108">
        <f>IF(AND(ISNUMBER('Raw Data'!S103), OR('Raw Data'!S103&gt;'Raw Data'!T103, 'Raw Data'!S103&lt;'Raw Data'!T103)), 'Raw Data'!R103, 0)</f>
        <v>0</v>
      </c>
      <c r="N108">
        <f>IF(AND('Raw Data'!F103&lt;'Raw Data'!H103, 'Raw Data'!S103&gt;'Raw Data'!T103), 'Raw Data'!F103, 0)</f>
        <v>0</v>
      </c>
      <c r="O108" t="b">
        <f>'Raw Data'!F103&lt;'Raw Data'!H103</f>
        <v>0</v>
      </c>
      <c r="P108">
        <f>IF(AND('Raw Data'!F103&gt;'Raw Data'!H103, 'Raw Data'!S103&gt;'Raw Data'!T103), 'Raw Data'!F103, 0)</f>
        <v>0</v>
      </c>
      <c r="Q108">
        <f>IF(AND('Raw Data'!F103&gt;'Raw Data'!H103, 'Raw Data'!S103&lt;'Raw Data'!T103), 'Raw Data'!H103, 0)</f>
        <v>0</v>
      </c>
      <c r="R108">
        <f>IF(AND('Raw Data'!F103&lt;'Raw Data'!H103, 'Raw Data'!S103&lt;'Raw Data'!T103), 'Raw Data'!H103, 0)</f>
        <v>0</v>
      </c>
      <c r="S108">
        <f>IF(ISNUMBER('Raw Data'!F103), IF(_xlfn.XLOOKUP(SMALL('Raw Data'!F103:H103, 1), B108:D108, B108:D108, 0)&gt;0, SMALL('Raw Data'!F103:H103, 1), 0), 0)</f>
        <v>0</v>
      </c>
      <c r="T108">
        <f>IF(ISNUMBER('Raw Data'!F103), IF(_xlfn.XLOOKUP(SMALL('Raw Data'!F103:H103, 2), B108:D108, B108:D108, 0)&gt;0, SMALL('Raw Data'!F103:H103, 2), 0), 0)</f>
        <v>0</v>
      </c>
      <c r="U108">
        <f>IF(ISNUMBER('Raw Data'!F103), IF(_xlfn.XLOOKUP(SMALL('Raw Data'!F103:H103, 3), B108:D108, B108:D108, 0)&gt;0, SMALL('Raw Data'!F103:H103, 3), 0), 0)</f>
        <v>0</v>
      </c>
      <c r="V108">
        <f>IF(AND('Raw Data'!F103&lt;'Raw Data'!H103,'Raw Data'!S103&gt;'Raw Data'!T103),'Raw Data'!F103,IF(AND('Raw Data'!H103&lt;'Raw Data'!F103,'Raw Data'!T103&gt;'Raw Data'!S103),'Raw Data'!H103,0))</f>
        <v>0</v>
      </c>
      <c r="W108">
        <f>IF(AND('Raw Data'!F103&gt;'Raw Data'!H103,'Raw Data'!S103&gt;'Raw Data'!T103),'Raw Data'!F103,IF(AND('Raw Data'!H103&gt;'Raw Data'!F103,'Raw Data'!T103&gt;'Raw Data'!S103),'Raw Data'!H103,0))</f>
        <v>0</v>
      </c>
      <c r="X108">
        <f>IF(AND('Raw Data'!G103&gt;4,'Raw Data'!S103&gt;'Raw Data'!T103, ISNUMBER('Raw Data'!S103)),'Raw Data'!M103,IF(AND('Raw Data'!G103&gt;4,'Raw Data'!S103='Raw Data'!T103, ISNUMBER('Raw Data'!S103)),0,IF(AND(ISNUMBER('Raw Data'!S103), 'Raw Data'!S103='Raw Data'!T103),'Raw Data'!G103,0)))</f>
        <v>0</v>
      </c>
      <c r="Y108">
        <f>IF(AND('Raw Data'!G103&gt;4,'Raw Data'!S103&lt;'Raw Data'!T103),'Raw Data'!O103,IF(AND('Raw Data'!G103&gt;4,'Raw Data'!S103='Raw Data'!T103),0,IF('Raw Data'!S103='Raw Data'!T103,'Raw Data'!G103,0)))</f>
        <v>0</v>
      </c>
      <c r="Z108">
        <f>IF(AND('Raw Data'!G103&lt;4, 'Raw Data'!S103='Raw Data'!T103), 'Raw Data'!G103,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Data'!U104</f>
        <v>0</v>
      </c>
      <c r="B109">
        <f>IF('Raw Data'!S104&gt;'Raw Data'!T104, 'Raw Data'!F104, 0)</f>
        <v>0</v>
      </c>
      <c r="C109">
        <f>IF(AND(ISNUMBER('Raw Data'!S104), 'Raw Data'!S104='Raw Data'!T104), 'Raw Data'!G104, 0)</f>
        <v>0</v>
      </c>
      <c r="D109">
        <f>IF('Raw Data'!S104&lt;'Raw Data'!T104, 'Raw Data'!H104, 0)</f>
        <v>0</v>
      </c>
      <c r="E109">
        <f>IF(SUM('Raw Data'!S104:T104)&gt;2, 'Raw Data'!I104, 0)</f>
        <v>0</v>
      </c>
      <c r="F109">
        <f>IF(AND(ISNUMBER('Raw Data'!S104),SUM('Raw Data'!S104:T104)&lt;3),'Raw Data'!I104,)</f>
        <v>0</v>
      </c>
      <c r="G109">
        <f>IF(AND('Raw Data'!S104&gt;0, 'Raw Data'!T104&gt;0), 'Raw Data'!K104, 0)</f>
        <v>0</v>
      </c>
      <c r="H109">
        <f>IF(AND(ISNUMBER('Raw Data'!S104), OR('Raw Data'!S104=0, 'Raw Data'!T104=0)), 'Raw Data'!L104, 0)</f>
        <v>0</v>
      </c>
      <c r="I109">
        <f>IF('Raw Data'!S104='Raw Data'!T104, 0, IF('Raw Data'!S104&gt;'Raw Data'!T104, 'Raw Data'!M104, 0))</f>
        <v>0</v>
      </c>
      <c r="J109">
        <f>IF('Raw Data'!S104='Raw Data'!T104, 0, IF('Raw Data'!S104&lt;'Raw Data'!T104, 'Raw Data'!O104, 0))</f>
        <v>0</v>
      </c>
      <c r="K109">
        <f>IF(AND(ISNUMBER('Raw Data'!S104), OR('Raw Data'!S104&gt;'Raw Data'!T104, 'Raw Data'!S104='Raw Data'!T104)), 'Raw Data'!P104, 0)</f>
        <v>0</v>
      </c>
      <c r="L109">
        <f>IF(AND(ISNUMBER('Raw Data'!S104), OR('Raw Data'!S104&lt;'Raw Data'!T104, 'Raw Data'!S104='Raw Data'!T104)), 'Raw Data'!Q104, 0)</f>
        <v>0</v>
      </c>
      <c r="M109">
        <f>IF(AND(ISNUMBER('Raw Data'!S104), OR('Raw Data'!S104&gt;'Raw Data'!T104, 'Raw Data'!S104&lt;'Raw Data'!T104)), 'Raw Data'!R104, 0)</f>
        <v>0</v>
      </c>
      <c r="N109">
        <f>IF(AND('Raw Data'!F104&lt;'Raw Data'!H104, 'Raw Data'!S104&gt;'Raw Data'!T104), 'Raw Data'!F104, 0)</f>
        <v>0</v>
      </c>
      <c r="O109" t="b">
        <f>'Raw Data'!F104&lt;'Raw Data'!H104</f>
        <v>0</v>
      </c>
      <c r="P109">
        <f>IF(AND('Raw Data'!F104&gt;'Raw Data'!H104, 'Raw Data'!S104&gt;'Raw Data'!T104), 'Raw Data'!F104, 0)</f>
        <v>0</v>
      </c>
      <c r="Q109">
        <f>IF(AND('Raw Data'!F104&gt;'Raw Data'!H104, 'Raw Data'!S104&lt;'Raw Data'!T104), 'Raw Data'!H104, 0)</f>
        <v>0</v>
      </c>
      <c r="R109">
        <f>IF(AND('Raw Data'!F104&lt;'Raw Data'!H104, 'Raw Data'!S104&lt;'Raw Data'!T104), 'Raw Data'!H104, 0)</f>
        <v>0</v>
      </c>
      <c r="S109">
        <f>IF(ISNUMBER('Raw Data'!F104), IF(_xlfn.XLOOKUP(SMALL('Raw Data'!F104:H104, 1), B109:D109, B109:D109, 0)&gt;0, SMALL('Raw Data'!F104:H104, 1), 0), 0)</f>
        <v>0</v>
      </c>
      <c r="T109">
        <f>IF(ISNUMBER('Raw Data'!F104), IF(_xlfn.XLOOKUP(SMALL('Raw Data'!F104:H104, 2), B109:D109, B109:D109, 0)&gt;0, SMALL('Raw Data'!F104:H104, 2), 0), 0)</f>
        <v>0</v>
      </c>
      <c r="U109">
        <f>IF(ISNUMBER('Raw Data'!F104), IF(_xlfn.XLOOKUP(SMALL('Raw Data'!F104:H104, 3), B109:D109, B109:D109, 0)&gt;0, SMALL('Raw Data'!F104:H104, 3), 0), 0)</f>
        <v>0</v>
      </c>
      <c r="V109">
        <f>IF(AND('Raw Data'!F104&lt;'Raw Data'!H104,'Raw Data'!S104&gt;'Raw Data'!T104),'Raw Data'!F104,IF(AND('Raw Data'!H104&lt;'Raw Data'!F104,'Raw Data'!T104&gt;'Raw Data'!S104),'Raw Data'!H104,0))</f>
        <v>0</v>
      </c>
      <c r="W109">
        <f>IF(AND('Raw Data'!F104&gt;'Raw Data'!H104,'Raw Data'!S104&gt;'Raw Data'!T104),'Raw Data'!F104,IF(AND('Raw Data'!H104&gt;'Raw Data'!F104,'Raw Data'!T104&gt;'Raw Data'!S104),'Raw Data'!H104,0))</f>
        <v>0</v>
      </c>
      <c r="X109">
        <f>IF(AND('Raw Data'!G104&gt;4,'Raw Data'!S104&gt;'Raw Data'!T104, ISNUMBER('Raw Data'!S104)),'Raw Data'!M104,IF(AND('Raw Data'!G104&gt;4,'Raw Data'!S104='Raw Data'!T104, ISNUMBER('Raw Data'!S104)),0,IF(AND(ISNUMBER('Raw Data'!S104), 'Raw Data'!S104='Raw Data'!T104),'Raw Data'!G104,0)))</f>
        <v>0</v>
      </c>
      <c r="Y109">
        <f>IF(AND('Raw Data'!G104&gt;4,'Raw Data'!S104&lt;'Raw Data'!T104),'Raw Data'!O104,IF(AND('Raw Data'!G104&gt;4,'Raw Data'!S104='Raw Data'!T104),0,IF('Raw Data'!S104='Raw Data'!T104,'Raw Data'!G104,0)))</f>
        <v>0</v>
      </c>
      <c r="Z109">
        <f>IF(AND('Raw Data'!G104&lt;4, 'Raw Data'!S104='Raw Data'!T104), 'Raw Data'!G104,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Data'!U105</f>
        <v>0</v>
      </c>
      <c r="B110">
        <f>IF('Raw Data'!S105&gt;'Raw Data'!T105, 'Raw Data'!F105, 0)</f>
        <v>0</v>
      </c>
      <c r="C110">
        <f>IF(AND(ISNUMBER('Raw Data'!S105), 'Raw Data'!S105='Raw Data'!T105), 'Raw Data'!G105, 0)</f>
        <v>0</v>
      </c>
      <c r="D110">
        <f>IF('Raw Data'!S105&lt;'Raw Data'!T105, 'Raw Data'!H105, 0)</f>
        <v>0</v>
      </c>
      <c r="E110">
        <f>IF(SUM('Raw Data'!S105:T105)&gt;2, 'Raw Data'!I105, 0)</f>
        <v>0</v>
      </c>
      <c r="F110">
        <f>IF(AND(ISNUMBER('Raw Data'!S105),SUM('Raw Data'!S105:T105)&lt;3),'Raw Data'!I105,)</f>
        <v>0</v>
      </c>
      <c r="G110">
        <f>IF(AND('Raw Data'!S105&gt;0, 'Raw Data'!T105&gt;0), 'Raw Data'!K105, 0)</f>
        <v>0</v>
      </c>
      <c r="H110">
        <f>IF(AND(ISNUMBER('Raw Data'!S105), OR('Raw Data'!S105=0, 'Raw Data'!T105=0)), 'Raw Data'!L105, 0)</f>
        <v>0</v>
      </c>
      <c r="I110">
        <f>IF('Raw Data'!S105='Raw Data'!T105, 0, IF('Raw Data'!S105&gt;'Raw Data'!T105, 'Raw Data'!M105, 0))</f>
        <v>0</v>
      </c>
      <c r="J110">
        <f>IF('Raw Data'!S105='Raw Data'!T105, 0, IF('Raw Data'!S105&lt;'Raw Data'!T105, 'Raw Data'!O105, 0))</f>
        <v>0</v>
      </c>
      <c r="K110">
        <f>IF(AND(ISNUMBER('Raw Data'!S105), OR('Raw Data'!S105&gt;'Raw Data'!T105, 'Raw Data'!S105='Raw Data'!T105)), 'Raw Data'!P105, 0)</f>
        <v>0</v>
      </c>
      <c r="L110">
        <f>IF(AND(ISNUMBER('Raw Data'!S105), OR('Raw Data'!S105&lt;'Raw Data'!T105, 'Raw Data'!S105='Raw Data'!T105)), 'Raw Data'!Q105, 0)</f>
        <v>0</v>
      </c>
      <c r="M110">
        <f>IF(AND(ISNUMBER('Raw Data'!S105), OR('Raw Data'!S105&gt;'Raw Data'!T105, 'Raw Data'!S105&lt;'Raw Data'!T105)), 'Raw Data'!R105, 0)</f>
        <v>0</v>
      </c>
      <c r="N110">
        <f>IF(AND('Raw Data'!F105&lt;'Raw Data'!H105, 'Raw Data'!S105&gt;'Raw Data'!T105), 'Raw Data'!F105, 0)</f>
        <v>0</v>
      </c>
      <c r="O110" t="b">
        <f>'Raw Data'!F105&lt;'Raw Data'!H105</f>
        <v>0</v>
      </c>
      <c r="P110">
        <f>IF(AND('Raw Data'!F105&gt;'Raw Data'!H105, 'Raw Data'!S105&gt;'Raw Data'!T105), 'Raw Data'!F105, 0)</f>
        <v>0</v>
      </c>
      <c r="Q110">
        <f>IF(AND('Raw Data'!F105&gt;'Raw Data'!H105, 'Raw Data'!S105&lt;'Raw Data'!T105), 'Raw Data'!H105, 0)</f>
        <v>0</v>
      </c>
      <c r="R110">
        <f>IF(AND('Raw Data'!F105&lt;'Raw Data'!H105, 'Raw Data'!S105&lt;'Raw Data'!T105), 'Raw Data'!H105, 0)</f>
        <v>0</v>
      </c>
      <c r="S110">
        <f>IF(ISNUMBER('Raw Data'!F105), IF(_xlfn.XLOOKUP(SMALL('Raw Data'!F105:H105, 1), B110:D110, B110:D110, 0)&gt;0, SMALL('Raw Data'!F105:H105, 1), 0), 0)</f>
        <v>0</v>
      </c>
      <c r="T110">
        <f>IF(ISNUMBER('Raw Data'!F105), IF(_xlfn.XLOOKUP(SMALL('Raw Data'!F105:H105, 2), B110:D110, B110:D110, 0)&gt;0, SMALL('Raw Data'!F105:H105, 2), 0), 0)</f>
        <v>0</v>
      </c>
      <c r="U110">
        <f>IF(ISNUMBER('Raw Data'!F105), IF(_xlfn.XLOOKUP(SMALL('Raw Data'!F105:H105, 3), B110:D110, B110:D110, 0)&gt;0, SMALL('Raw Data'!F105:H105, 3), 0), 0)</f>
        <v>0</v>
      </c>
      <c r="V110">
        <f>IF(AND('Raw Data'!F105&lt;'Raw Data'!H105,'Raw Data'!S105&gt;'Raw Data'!T105),'Raw Data'!F105,IF(AND('Raw Data'!H105&lt;'Raw Data'!F105,'Raw Data'!T105&gt;'Raw Data'!S105),'Raw Data'!H105,0))</f>
        <v>0</v>
      </c>
      <c r="W110">
        <f>IF(AND('Raw Data'!F105&gt;'Raw Data'!H105,'Raw Data'!S105&gt;'Raw Data'!T105),'Raw Data'!F105,IF(AND('Raw Data'!H105&gt;'Raw Data'!F105,'Raw Data'!T105&gt;'Raw Data'!S105),'Raw Data'!H105,0))</f>
        <v>0</v>
      </c>
      <c r="X110">
        <f>IF(AND('Raw Data'!G105&gt;4,'Raw Data'!S105&gt;'Raw Data'!T105, ISNUMBER('Raw Data'!S105)),'Raw Data'!M105,IF(AND('Raw Data'!G105&gt;4,'Raw Data'!S105='Raw Data'!T105, ISNUMBER('Raw Data'!S105)),0,IF(AND(ISNUMBER('Raw Data'!S105), 'Raw Data'!S105='Raw Data'!T105),'Raw Data'!G105,0)))</f>
        <v>0</v>
      </c>
      <c r="Y110">
        <f>IF(AND('Raw Data'!G105&gt;4,'Raw Data'!S105&lt;'Raw Data'!T105),'Raw Data'!O105,IF(AND('Raw Data'!G105&gt;4,'Raw Data'!S105='Raw Data'!T105),0,IF('Raw Data'!S105='Raw Data'!T105,'Raw Data'!G105,0)))</f>
        <v>0</v>
      </c>
      <c r="Z110">
        <f>IF(AND('Raw Data'!G105&lt;4, 'Raw Data'!S105='Raw Data'!T105), 'Raw Data'!G105,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Data'!U106</f>
        <v>0</v>
      </c>
      <c r="B111">
        <f>IF('Raw Data'!S106&gt;'Raw Data'!T106, 'Raw Data'!F106, 0)</f>
        <v>0</v>
      </c>
      <c r="C111">
        <f>IF(AND(ISNUMBER('Raw Data'!S106), 'Raw Data'!S106='Raw Data'!T106), 'Raw Data'!G106, 0)</f>
        <v>0</v>
      </c>
      <c r="D111">
        <f>IF('Raw Data'!S106&lt;'Raw Data'!T106, 'Raw Data'!H106, 0)</f>
        <v>0</v>
      </c>
      <c r="E111">
        <f>IF(SUM('Raw Data'!S106:T106)&gt;2, 'Raw Data'!I106, 0)</f>
        <v>0</v>
      </c>
      <c r="F111">
        <f>IF(AND(ISNUMBER('Raw Data'!S106),SUM('Raw Data'!S106:T106)&lt;3),'Raw Data'!I106,)</f>
        <v>0</v>
      </c>
      <c r="G111">
        <f>IF(AND('Raw Data'!S106&gt;0, 'Raw Data'!T106&gt;0), 'Raw Data'!K106, 0)</f>
        <v>0</v>
      </c>
      <c r="H111">
        <f>IF(AND(ISNUMBER('Raw Data'!S106), OR('Raw Data'!S106=0, 'Raw Data'!T106=0)), 'Raw Data'!L106, 0)</f>
        <v>0</v>
      </c>
      <c r="I111">
        <f>IF('Raw Data'!S106='Raw Data'!T106, 0, IF('Raw Data'!S106&gt;'Raw Data'!T106, 'Raw Data'!M106, 0))</f>
        <v>0</v>
      </c>
      <c r="J111">
        <f>IF('Raw Data'!S106='Raw Data'!T106, 0, IF('Raw Data'!S106&lt;'Raw Data'!T106, 'Raw Data'!O106, 0))</f>
        <v>0</v>
      </c>
      <c r="K111">
        <f>IF(AND(ISNUMBER('Raw Data'!S106), OR('Raw Data'!S106&gt;'Raw Data'!T106, 'Raw Data'!S106='Raw Data'!T106)), 'Raw Data'!P106, 0)</f>
        <v>0</v>
      </c>
      <c r="L111">
        <f>IF(AND(ISNUMBER('Raw Data'!S106), OR('Raw Data'!S106&lt;'Raw Data'!T106, 'Raw Data'!S106='Raw Data'!T106)), 'Raw Data'!Q106, 0)</f>
        <v>0</v>
      </c>
      <c r="M111">
        <f>IF(AND(ISNUMBER('Raw Data'!S106), OR('Raw Data'!S106&gt;'Raw Data'!T106, 'Raw Data'!S106&lt;'Raw Data'!T106)), 'Raw Data'!R106, 0)</f>
        <v>0</v>
      </c>
      <c r="N111">
        <f>IF(AND('Raw Data'!F106&lt;'Raw Data'!H106, 'Raw Data'!S106&gt;'Raw Data'!T106), 'Raw Data'!F106, 0)</f>
        <v>0</v>
      </c>
      <c r="O111" t="b">
        <f>'Raw Data'!F106&lt;'Raw Data'!H106</f>
        <v>0</v>
      </c>
      <c r="P111">
        <f>IF(AND('Raw Data'!F106&gt;'Raw Data'!H106, 'Raw Data'!S106&gt;'Raw Data'!T106), 'Raw Data'!F106, 0)</f>
        <v>0</v>
      </c>
      <c r="Q111">
        <f>IF(AND('Raw Data'!F106&gt;'Raw Data'!H106, 'Raw Data'!S106&lt;'Raw Data'!T106), 'Raw Data'!H106, 0)</f>
        <v>0</v>
      </c>
      <c r="R111">
        <f>IF(AND('Raw Data'!F106&lt;'Raw Data'!H106, 'Raw Data'!S106&lt;'Raw Data'!T106), 'Raw Data'!H106, 0)</f>
        <v>0</v>
      </c>
      <c r="S111">
        <f>IF(ISNUMBER('Raw Data'!F106), IF(_xlfn.XLOOKUP(SMALL('Raw Data'!F106:H106, 1), B111:D111, B111:D111, 0)&gt;0, SMALL('Raw Data'!F106:H106, 1), 0), 0)</f>
        <v>0</v>
      </c>
      <c r="T111">
        <f>IF(ISNUMBER('Raw Data'!F106), IF(_xlfn.XLOOKUP(SMALL('Raw Data'!F106:H106, 2), B111:D111, B111:D111, 0)&gt;0, SMALL('Raw Data'!F106:H106, 2), 0), 0)</f>
        <v>0</v>
      </c>
      <c r="U111">
        <f>IF(ISNUMBER('Raw Data'!F106), IF(_xlfn.XLOOKUP(SMALL('Raw Data'!F106:H106, 3), B111:D111, B111:D111, 0)&gt;0, SMALL('Raw Data'!F106:H106, 3), 0), 0)</f>
        <v>0</v>
      </c>
      <c r="V111">
        <f>IF(AND('Raw Data'!F106&lt;'Raw Data'!H106,'Raw Data'!S106&gt;'Raw Data'!T106),'Raw Data'!F106,IF(AND('Raw Data'!H106&lt;'Raw Data'!F106,'Raw Data'!T106&gt;'Raw Data'!S106),'Raw Data'!H106,0))</f>
        <v>0</v>
      </c>
      <c r="W111">
        <f>IF(AND('Raw Data'!F106&gt;'Raw Data'!H106,'Raw Data'!S106&gt;'Raw Data'!T106),'Raw Data'!F106,IF(AND('Raw Data'!H106&gt;'Raw Data'!F106,'Raw Data'!T106&gt;'Raw Data'!S106),'Raw Data'!H106,0))</f>
        <v>0</v>
      </c>
      <c r="X111">
        <f>IF(AND('Raw Data'!G106&gt;4,'Raw Data'!S106&gt;'Raw Data'!T106, ISNUMBER('Raw Data'!S106)),'Raw Data'!M106,IF(AND('Raw Data'!G106&gt;4,'Raw Data'!S106='Raw Data'!T106, ISNUMBER('Raw Data'!S106)),0,IF(AND(ISNUMBER('Raw Data'!S106), 'Raw Data'!S106='Raw Data'!T106),'Raw Data'!G106,0)))</f>
        <v>0</v>
      </c>
      <c r="Y111">
        <f>IF(AND('Raw Data'!G106&gt;4,'Raw Data'!S106&lt;'Raw Data'!T106),'Raw Data'!O106,IF(AND('Raw Data'!G106&gt;4,'Raw Data'!S106='Raw Data'!T106),0,IF('Raw Data'!S106='Raw Data'!T106,'Raw Data'!G106,0)))</f>
        <v>0</v>
      </c>
      <c r="Z111">
        <f>IF(AND('Raw Data'!G106&lt;4, 'Raw Data'!S106='Raw Data'!T106), 'Raw Data'!G106,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Data'!U107</f>
        <v>0</v>
      </c>
      <c r="B112">
        <f>IF('Raw Data'!S107&gt;'Raw Data'!T107, 'Raw Data'!F107, 0)</f>
        <v>0</v>
      </c>
      <c r="C112">
        <f>IF(AND(ISNUMBER('Raw Data'!S107), 'Raw Data'!S107='Raw Data'!T107), 'Raw Data'!G107, 0)</f>
        <v>0</v>
      </c>
      <c r="D112">
        <f>IF('Raw Data'!S107&lt;'Raw Data'!T107, 'Raw Data'!H107, 0)</f>
        <v>0</v>
      </c>
      <c r="E112">
        <f>IF(SUM('Raw Data'!S107:T107)&gt;2, 'Raw Data'!I107, 0)</f>
        <v>0</v>
      </c>
      <c r="F112">
        <f>IF(AND(ISNUMBER('Raw Data'!S107),SUM('Raw Data'!S107:T107)&lt;3),'Raw Data'!I107,)</f>
        <v>0</v>
      </c>
      <c r="G112">
        <f>IF(AND('Raw Data'!S107&gt;0, 'Raw Data'!T107&gt;0), 'Raw Data'!K107, 0)</f>
        <v>0</v>
      </c>
      <c r="H112">
        <f>IF(AND(ISNUMBER('Raw Data'!S107), OR('Raw Data'!S107=0, 'Raw Data'!T107=0)), 'Raw Data'!L107, 0)</f>
        <v>0</v>
      </c>
      <c r="I112">
        <f>IF('Raw Data'!S107='Raw Data'!T107, 0, IF('Raw Data'!S107&gt;'Raw Data'!T107, 'Raw Data'!M107, 0))</f>
        <v>0</v>
      </c>
      <c r="J112">
        <f>IF('Raw Data'!S107='Raw Data'!T107, 0, IF('Raw Data'!S107&lt;'Raw Data'!T107, 'Raw Data'!O107, 0))</f>
        <v>0</v>
      </c>
      <c r="K112">
        <f>IF(AND(ISNUMBER('Raw Data'!S107), OR('Raw Data'!S107&gt;'Raw Data'!T107, 'Raw Data'!S107='Raw Data'!T107)), 'Raw Data'!P107, 0)</f>
        <v>0</v>
      </c>
      <c r="L112">
        <f>IF(AND(ISNUMBER('Raw Data'!S107), OR('Raw Data'!S107&lt;'Raw Data'!T107, 'Raw Data'!S107='Raw Data'!T107)), 'Raw Data'!Q107, 0)</f>
        <v>0</v>
      </c>
      <c r="M112">
        <f>IF(AND(ISNUMBER('Raw Data'!S107), OR('Raw Data'!S107&gt;'Raw Data'!T107, 'Raw Data'!S107&lt;'Raw Data'!T107)), 'Raw Data'!R107, 0)</f>
        <v>0</v>
      </c>
      <c r="N112">
        <f>IF(AND('Raw Data'!F107&lt;'Raw Data'!H107, 'Raw Data'!S107&gt;'Raw Data'!T107), 'Raw Data'!F107, 0)</f>
        <v>0</v>
      </c>
      <c r="O112" t="b">
        <f>'Raw Data'!F107&lt;'Raw Data'!H107</f>
        <v>0</v>
      </c>
      <c r="P112">
        <f>IF(AND('Raw Data'!F107&gt;'Raw Data'!H107, 'Raw Data'!S107&gt;'Raw Data'!T107), 'Raw Data'!F107, 0)</f>
        <v>0</v>
      </c>
      <c r="Q112">
        <f>IF(AND('Raw Data'!F107&gt;'Raw Data'!H107, 'Raw Data'!S107&lt;'Raw Data'!T107), 'Raw Data'!H107, 0)</f>
        <v>0</v>
      </c>
      <c r="R112">
        <f>IF(AND('Raw Data'!F107&lt;'Raw Data'!H107, 'Raw Data'!S107&lt;'Raw Data'!T107), 'Raw Data'!H107, 0)</f>
        <v>0</v>
      </c>
      <c r="S112">
        <f>IF(ISNUMBER('Raw Data'!F107), IF(_xlfn.XLOOKUP(SMALL('Raw Data'!F107:H107, 1), B112:D112, B112:D112, 0)&gt;0, SMALL('Raw Data'!F107:H107, 1), 0), 0)</f>
        <v>0</v>
      </c>
      <c r="T112">
        <f>IF(ISNUMBER('Raw Data'!F107), IF(_xlfn.XLOOKUP(SMALL('Raw Data'!F107:H107, 2), B112:D112, B112:D112, 0)&gt;0, SMALL('Raw Data'!F107:H107, 2), 0), 0)</f>
        <v>0</v>
      </c>
      <c r="U112">
        <f>IF(ISNUMBER('Raw Data'!F107), IF(_xlfn.XLOOKUP(SMALL('Raw Data'!F107:H107, 3), B112:D112, B112:D112, 0)&gt;0, SMALL('Raw Data'!F107:H107, 3), 0), 0)</f>
        <v>0</v>
      </c>
      <c r="V112">
        <f>IF(AND('Raw Data'!F107&lt;'Raw Data'!H107,'Raw Data'!S107&gt;'Raw Data'!T107),'Raw Data'!F107,IF(AND('Raw Data'!H107&lt;'Raw Data'!F107,'Raw Data'!T107&gt;'Raw Data'!S107),'Raw Data'!H107,0))</f>
        <v>0</v>
      </c>
      <c r="W112">
        <f>IF(AND('Raw Data'!F107&gt;'Raw Data'!H107,'Raw Data'!S107&gt;'Raw Data'!T107),'Raw Data'!F107,IF(AND('Raw Data'!H107&gt;'Raw Data'!F107,'Raw Data'!T107&gt;'Raw Data'!S107),'Raw Data'!H107,0))</f>
        <v>0</v>
      </c>
      <c r="X112">
        <f>IF(AND('Raw Data'!G107&gt;4,'Raw Data'!S107&gt;'Raw Data'!T107, ISNUMBER('Raw Data'!S107)),'Raw Data'!M107,IF(AND('Raw Data'!G107&gt;4,'Raw Data'!S107='Raw Data'!T107, ISNUMBER('Raw Data'!S107)),0,IF(AND(ISNUMBER('Raw Data'!S107), 'Raw Data'!S107='Raw Data'!T107),'Raw Data'!G107,0)))</f>
        <v>0</v>
      </c>
      <c r="Y112">
        <f>IF(AND('Raw Data'!G107&gt;4,'Raw Data'!S107&lt;'Raw Data'!T107),'Raw Data'!O107,IF(AND('Raw Data'!G107&gt;4,'Raw Data'!S107='Raw Data'!T107),0,IF('Raw Data'!S107='Raw Data'!T107,'Raw Data'!G107,0)))</f>
        <v>0</v>
      </c>
      <c r="Z112">
        <f>IF(AND('Raw Data'!G107&lt;4, 'Raw Data'!S107='Raw Data'!T107), 'Raw Data'!G107,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Data'!U108</f>
        <v>0</v>
      </c>
      <c r="B113">
        <f>IF('Raw Data'!S108&gt;'Raw Data'!T108, 'Raw Data'!F108, 0)</f>
        <v>0</v>
      </c>
      <c r="C113">
        <f>IF(AND(ISNUMBER('Raw Data'!S108), 'Raw Data'!S108='Raw Data'!T108), 'Raw Data'!G108, 0)</f>
        <v>0</v>
      </c>
      <c r="D113">
        <f>IF('Raw Data'!S108&lt;'Raw Data'!T108, 'Raw Data'!H108, 0)</f>
        <v>0</v>
      </c>
      <c r="E113">
        <f>IF(SUM('Raw Data'!S108:T108)&gt;2, 'Raw Data'!I108, 0)</f>
        <v>0</v>
      </c>
      <c r="F113">
        <f>IF(AND(ISNUMBER('Raw Data'!S108),SUM('Raw Data'!S108:T108)&lt;3),'Raw Data'!I108,)</f>
        <v>0</v>
      </c>
      <c r="G113">
        <f>IF(AND('Raw Data'!S108&gt;0, 'Raw Data'!T108&gt;0), 'Raw Data'!K108, 0)</f>
        <v>0</v>
      </c>
      <c r="H113">
        <f>IF(AND(ISNUMBER('Raw Data'!S108), OR('Raw Data'!S108=0, 'Raw Data'!T108=0)), 'Raw Data'!L108, 0)</f>
        <v>0</v>
      </c>
      <c r="I113">
        <f>IF('Raw Data'!S108='Raw Data'!T108, 0, IF('Raw Data'!S108&gt;'Raw Data'!T108, 'Raw Data'!M108, 0))</f>
        <v>0</v>
      </c>
      <c r="J113">
        <f>IF('Raw Data'!S108='Raw Data'!T108, 0, IF('Raw Data'!S108&lt;'Raw Data'!T108, 'Raw Data'!O108, 0))</f>
        <v>0</v>
      </c>
      <c r="K113">
        <f>IF(AND(ISNUMBER('Raw Data'!S108), OR('Raw Data'!S108&gt;'Raw Data'!T108, 'Raw Data'!S108='Raw Data'!T108)), 'Raw Data'!P108, 0)</f>
        <v>0</v>
      </c>
      <c r="L113">
        <f>IF(AND(ISNUMBER('Raw Data'!S108), OR('Raw Data'!S108&lt;'Raw Data'!T108, 'Raw Data'!S108='Raw Data'!T108)), 'Raw Data'!Q108, 0)</f>
        <v>0</v>
      </c>
      <c r="M113">
        <f>IF(AND(ISNUMBER('Raw Data'!S108), OR('Raw Data'!S108&gt;'Raw Data'!T108, 'Raw Data'!S108&lt;'Raw Data'!T108)), 'Raw Data'!R108, 0)</f>
        <v>0</v>
      </c>
      <c r="N113">
        <f>IF(AND('Raw Data'!F108&lt;'Raw Data'!H108, 'Raw Data'!S108&gt;'Raw Data'!T108), 'Raw Data'!F108, 0)</f>
        <v>0</v>
      </c>
      <c r="O113" t="b">
        <f>'Raw Data'!F108&lt;'Raw Data'!H108</f>
        <v>0</v>
      </c>
      <c r="P113">
        <f>IF(AND('Raw Data'!F108&gt;'Raw Data'!H108, 'Raw Data'!S108&gt;'Raw Data'!T108), 'Raw Data'!F108, 0)</f>
        <v>0</v>
      </c>
      <c r="Q113">
        <f>IF(AND('Raw Data'!F108&gt;'Raw Data'!H108, 'Raw Data'!S108&lt;'Raw Data'!T108), 'Raw Data'!H108, 0)</f>
        <v>0</v>
      </c>
      <c r="R113">
        <f>IF(AND('Raw Data'!F108&lt;'Raw Data'!H108, 'Raw Data'!S108&lt;'Raw Data'!T108), 'Raw Data'!H108, 0)</f>
        <v>0</v>
      </c>
      <c r="S113">
        <f>IF(ISNUMBER('Raw Data'!F108), IF(_xlfn.XLOOKUP(SMALL('Raw Data'!F108:H108, 1), B113:D113, B113:D113, 0)&gt;0, SMALL('Raw Data'!F108:H108, 1), 0), 0)</f>
        <v>0</v>
      </c>
      <c r="T113">
        <f>IF(ISNUMBER('Raw Data'!F108), IF(_xlfn.XLOOKUP(SMALL('Raw Data'!F108:H108, 2), B113:D113, B113:D113, 0)&gt;0, SMALL('Raw Data'!F108:H108, 2), 0), 0)</f>
        <v>0</v>
      </c>
      <c r="U113">
        <f>IF(ISNUMBER('Raw Data'!F108), IF(_xlfn.XLOOKUP(SMALL('Raw Data'!F108:H108, 3), B113:D113, B113:D113, 0)&gt;0, SMALL('Raw Data'!F108:H108, 3), 0), 0)</f>
        <v>0</v>
      </c>
      <c r="V113">
        <f>IF(AND('Raw Data'!F108&lt;'Raw Data'!H108,'Raw Data'!S108&gt;'Raw Data'!T108),'Raw Data'!F108,IF(AND('Raw Data'!H108&lt;'Raw Data'!F108,'Raw Data'!T108&gt;'Raw Data'!S108),'Raw Data'!H108,0))</f>
        <v>0</v>
      </c>
      <c r="W113">
        <f>IF(AND('Raw Data'!F108&gt;'Raw Data'!H108,'Raw Data'!S108&gt;'Raw Data'!T108),'Raw Data'!F108,IF(AND('Raw Data'!H108&gt;'Raw Data'!F108,'Raw Data'!T108&gt;'Raw Data'!S108),'Raw Data'!H108,0))</f>
        <v>0</v>
      </c>
      <c r="X113">
        <f>IF(AND('Raw Data'!G108&gt;4,'Raw Data'!S108&gt;'Raw Data'!T108, ISNUMBER('Raw Data'!S108)),'Raw Data'!M108,IF(AND('Raw Data'!G108&gt;4,'Raw Data'!S108='Raw Data'!T108, ISNUMBER('Raw Data'!S108)),0,IF(AND(ISNUMBER('Raw Data'!S108), 'Raw Data'!S108='Raw Data'!T108),'Raw Data'!G108,0)))</f>
        <v>0</v>
      </c>
      <c r="Y113">
        <f>IF(AND('Raw Data'!G108&gt;4,'Raw Data'!S108&lt;'Raw Data'!T108),'Raw Data'!O108,IF(AND('Raw Data'!G108&gt;4,'Raw Data'!S108='Raw Data'!T108),0,IF('Raw Data'!S108='Raw Data'!T108,'Raw Data'!G108,0)))</f>
        <v>0</v>
      </c>
      <c r="Z113">
        <f>IF(AND('Raw Data'!G108&lt;4, 'Raw Data'!S108='Raw Data'!T108), 'Raw Data'!G108,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Data'!U109</f>
        <v>0</v>
      </c>
      <c r="B114">
        <f>IF('Raw Data'!S109&gt;'Raw Data'!T109, 'Raw Data'!F109, 0)</f>
        <v>0</v>
      </c>
      <c r="C114">
        <f>IF(AND(ISNUMBER('Raw Data'!S109), 'Raw Data'!S109='Raw Data'!T109), 'Raw Data'!G109, 0)</f>
        <v>0</v>
      </c>
      <c r="D114">
        <f>IF('Raw Data'!S109&lt;'Raw Data'!T109, 'Raw Data'!H109, 0)</f>
        <v>0</v>
      </c>
      <c r="E114">
        <f>IF(SUM('Raw Data'!S109:T109)&gt;2, 'Raw Data'!I109, 0)</f>
        <v>0</v>
      </c>
      <c r="F114">
        <f>IF(AND(ISNUMBER('Raw Data'!S109),SUM('Raw Data'!S109:T109)&lt;3),'Raw Data'!I109,)</f>
        <v>0</v>
      </c>
      <c r="G114">
        <f>IF(AND('Raw Data'!S109&gt;0, 'Raw Data'!T109&gt;0), 'Raw Data'!K109, 0)</f>
        <v>0</v>
      </c>
      <c r="H114">
        <f>IF(AND(ISNUMBER('Raw Data'!S109), OR('Raw Data'!S109=0, 'Raw Data'!T109=0)), 'Raw Data'!L109, 0)</f>
        <v>0</v>
      </c>
      <c r="I114">
        <f>IF('Raw Data'!S109='Raw Data'!T109, 0, IF('Raw Data'!S109&gt;'Raw Data'!T109, 'Raw Data'!M109, 0))</f>
        <v>0</v>
      </c>
      <c r="J114">
        <f>IF('Raw Data'!S109='Raw Data'!T109, 0, IF('Raw Data'!S109&lt;'Raw Data'!T109, 'Raw Data'!O109, 0))</f>
        <v>0</v>
      </c>
      <c r="K114">
        <f>IF(AND(ISNUMBER('Raw Data'!S109), OR('Raw Data'!S109&gt;'Raw Data'!T109, 'Raw Data'!S109='Raw Data'!T109)), 'Raw Data'!P109, 0)</f>
        <v>0</v>
      </c>
      <c r="L114">
        <f>IF(AND(ISNUMBER('Raw Data'!S109), OR('Raw Data'!S109&lt;'Raw Data'!T109, 'Raw Data'!S109='Raw Data'!T109)), 'Raw Data'!Q109, 0)</f>
        <v>0</v>
      </c>
      <c r="M114">
        <f>IF(AND(ISNUMBER('Raw Data'!S109), OR('Raw Data'!S109&gt;'Raw Data'!T109, 'Raw Data'!S109&lt;'Raw Data'!T109)), 'Raw Data'!R109, 0)</f>
        <v>0</v>
      </c>
      <c r="N114">
        <f>IF(AND('Raw Data'!F109&lt;'Raw Data'!H109, 'Raw Data'!S109&gt;'Raw Data'!T109), 'Raw Data'!F109, 0)</f>
        <v>0</v>
      </c>
      <c r="O114" t="b">
        <f>'Raw Data'!F109&lt;'Raw Data'!H109</f>
        <v>0</v>
      </c>
      <c r="P114">
        <f>IF(AND('Raw Data'!F109&gt;'Raw Data'!H109, 'Raw Data'!S109&gt;'Raw Data'!T109), 'Raw Data'!F109, 0)</f>
        <v>0</v>
      </c>
      <c r="Q114">
        <f>IF(AND('Raw Data'!F109&gt;'Raw Data'!H109, 'Raw Data'!S109&lt;'Raw Data'!T109), 'Raw Data'!H109, 0)</f>
        <v>0</v>
      </c>
      <c r="R114">
        <f>IF(AND('Raw Data'!F109&lt;'Raw Data'!H109, 'Raw Data'!S109&lt;'Raw Data'!T109), 'Raw Data'!H109, 0)</f>
        <v>0</v>
      </c>
      <c r="S114">
        <f>IF(ISNUMBER('Raw Data'!F109), IF(_xlfn.XLOOKUP(SMALL('Raw Data'!F109:H109, 1), B114:D114, B114:D114, 0)&gt;0, SMALL('Raw Data'!F109:H109, 1), 0), 0)</f>
        <v>0</v>
      </c>
      <c r="T114">
        <f>IF(ISNUMBER('Raw Data'!F109), IF(_xlfn.XLOOKUP(SMALL('Raw Data'!F109:H109, 2), B114:D114, B114:D114, 0)&gt;0, SMALL('Raw Data'!F109:H109, 2), 0), 0)</f>
        <v>0</v>
      </c>
      <c r="U114">
        <f>IF(ISNUMBER('Raw Data'!F109), IF(_xlfn.XLOOKUP(SMALL('Raw Data'!F109:H109, 3), B114:D114, B114:D114, 0)&gt;0, SMALL('Raw Data'!F109:H109, 3), 0), 0)</f>
        <v>0</v>
      </c>
      <c r="V114">
        <f>IF(AND('Raw Data'!F109&lt;'Raw Data'!H109,'Raw Data'!S109&gt;'Raw Data'!T109),'Raw Data'!F109,IF(AND('Raw Data'!H109&lt;'Raw Data'!F109,'Raw Data'!T109&gt;'Raw Data'!S109),'Raw Data'!H109,0))</f>
        <v>0</v>
      </c>
      <c r="W114">
        <f>IF(AND('Raw Data'!F109&gt;'Raw Data'!H109,'Raw Data'!S109&gt;'Raw Data'!T109),'Raw Data'!F109,IF(AND('Raw Data'!H109&gt;'Raw Data'!F109,'Raw Data'!T109&gt;'Raw Data'!S109),'Raw Data'!H109,0))</f>
        <v>0</v>
      </c>
      <c r="X114">
        <f>IF(AND('Raw Data'!G109&gt;4,'Raw Data'!S109&gt;'Raw Data'!T109, ISNUMBER('Raw Data'!S109)),'Raw Data'!M109,IF(AND('Raw Data'!G109&gt;4,'Raw Data'!S109='Raw Data'!T109, ISNUMBER('Raw Data'!S109)),0,IF(AND(ISNUMBER('Raw Data'!S109), 'Raw Data'!S109='Raw Data'!T109),'Raw Data'!G109,0)))</f>
        <v>0</v>
      </c>
      <c r="Y114">
        <f>IF(AND('Raw Data'!G109&gt;4,'Raw Data'!S109&lt;'Raw Data'!T109),'Raw Data'!O109,IF(AND('Raw Data'!G109&gt;4,'Raw Data'!S109='Raw Data'!T109),0,IF('Raw Data'!S109='Raw Data'!T109,'Raw Data'!G109,0)))</f>
        <v>0</v>
      </c>
      <c r="Z114">
        <f>IF(AND('Raw Data'!G109&lt;4, 'Raw Data'!S109='Raw Data'!T109), 'Raw Data'!G109,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Data'!U110</f>
        <v>0</v>
      </c>
      <c r="B115">
        <f>IF('Raw Data'!S110&gt;'Raw Data'!T110, 'Raw Data'!F110, 0)</f>
        <v>0</v>
      </c>
      <c r="C115">
        <f>IF(AND(ISNUMBER('Raw Data'!S110), 'Raw Data'!S110='Raw Data'!T110), 'Raw Data'!G110, 0)</f>
        <v>0</v>
      </c>
      <c r="D115">
        <f>IF('Raw Data'!S110&lt;'Raw Data'!T110, 'Raw Data'!H110, 0)</f>
        <v>0</v>
      </c>
      <c r="E115">
        <f>IF(SUM('Raw Data'!S110:T110)&gt;2, 'Raw Data'!I110, 0)</f>
        <v>0</v>
      </c>
      <c r="F115">
        <f>IF(AND(ISNUMBER('Raw Data'!S110),SUM('Raw Data'!S110:T110)&lt;3),'Raw Data'!I110,)</f>
        <v>0</v>
      </c>
      <c r="G115">
        <f>IF(AND('Raw Data'!S110&gt;0, 'Raw Data'!T110&gt;0), 'Raw Data'!K110, 0)</f>
        <v>0</v>
      </c>
      <c r="H115">
        <f>IF(AND(ISNUMBER('Raw Data'!S110), OR('Raw Data'!S110=0, 'Raw Data'!T110=0)), 'Raw Data'!L110, 0)</f>
        <v>0</v>
      </c>
      <c r="I115">
        <f>IF('Raw Data'!S110='Raw Data'!T110, 0, IF('Raw Data'!S110&gt;'Raw Data'!T110, 'Raw Data'!M110, 0))</f>
        <v>0</v>
      </c>
      <c r="J115">
        <f>IF('Raw Data'!S110='Raw Data'!T110, 0, IF('Raw Data'!S110&lt;'Raw Data'!T110, 'Raw Data'!O110, 0))</f>
        <v>0</v>
      </c>
      <c r="K115">
        <f>IF(AND(ISNUMBER('Raw Data'!S110), OR('Raw Data'!S110&gt;'Raw Data'!T110, 'Raw Data'!S110='Raw Data'!T110)), 'Raw Data'!P110, 0)</f>
        <v>0</v>
      </c>
      <c r="L115">
        <f>IF(AND(ISNUMBER('Raw Data'!S110), OR('Raw Data'!S110&lt;'Raw Data'!T110, 'Raw Data'!S110='Raw Data'!T110)), 'Raw Data'!Q110, 0)</f>
        <v>0</v>
      </c>
      <c r="M115">
        <f>IF(AND(ISNUMBER('Raw Data'!S110), OR('Raw Data'!S110&gt;'Raw Data'!T110, 'Raw Data'!S110&lt;'Raw Data'!T110)), 'Raw Data'!R110, 0)</f>
        <v>0</v>
      </c>
      <c r="N115">
        <f>IF(AND('Raw Data'!F110&lt;'Raw Data'!H110, 'Raw Data'!S110&gt;'Raw Data'!T110), 'Raw Data'!F110, 0)</f>
        <v>0</v>
      </c>
      <c r="O115" t="b">
        <f>'Raw Data'!F110&lt;'Raw Data'!H110</f>
        <v>0</v>
      </c>
      <c r="P115">
        <f>IF(AND('Raw Data'!F110&gt;'Raw Data'!H110, 'Raw Data'!S110&gt;'Raw Data'!T110), 'Raw Data'!F110, 0)</f>
        <v>0</v>
      </c>
      <c r="Q115">
        <f>IF(AND('Raw Data'!F110&gt;'Raw Data'!H110, 'Raw Data'!S110&lt;'Raw Data'!T110), 'Raw Data'!H110, 0)</f>
        <v>0</v>
      </c>
      <c r="R115">
        <f>IF(AND('Raw Data'!F110&lt;'Raw Data'!H110, 'Raw Data'!S110&lt;'Raw Data'!T110), 'Raw Data'!H110, 0)</f>
        <v>0</v>
      </c>
      <c r="S115">
        <f>IF(ISNUMBER('Raw Data'!F110), IF(_xlfn.XLOOKUP(SMALL('Raw Data'!F110:H110, 1), B115:D115, B115:D115, 0)&gt;0, SMALL('Raw Data'!F110:H110, 1), 0), 0)</f>
        <v>0</v>
      </c>
      <c r="T115">
        <f>IF(ISNUMBER('Raw Data'!F110), IF(_xlfn.XLOOKUP(SMALL('Raw Data'!F110:H110, 2), B115:D115, B115:D115, 0)&gt;0, SMALL('Raw Data'!F110:H110, 2), 0), 0)</f>
        <v>0</v>
      </c>
      <c r="U115">
        <f>IF(ISNUMBER('Raw Data'!F110), IF(_xlfn.XLOOKUP(SMALL('Raw Data'!F110:H110, 3), B115:D115, B115:D115, 0)&gt;0, SMALL('Raw Data'!F110:H110, 3), 0), 0)</f>
        <v>0</v>
      </c>
      <c r="V115">
        <f>IF(AND('Raw Data'!F110&lt;'Raw Data'!H110,'Raw Data'!S110&gt;'Raw Data'!T110),'Raw Data'!F110,IF(AND('Raw Data'!H110&lt;'Raw Data'!F110,'Raw Data'!T110&gt;'Raw Data'!S110),'Raw Data'!H110,0))</f>
        <v>0</v>
      </c>
      <c r="W115">
        <f>IF(AND('Raw Data'!F110&gt;'Raw Data'!H110,'Raw Data'!S110&gt;'Raw Data'!T110),'Raw Data'!F110,IF(AND('Raw Data'!H110&gt;'Raw Data'!F110,'Raw Data'!T110&gt;'Raw Data'!S110),'Raw Data'!H110,0))</f>
        <v>0</v>
      </c>
      <c r="X115">
        <f>IF(AND('Raw Data'!G110&gt;4,'Raw Data'!S110&gt;'Raw Data'!T110, ISNUMBER('Raw Data'!S110)),'Raw Data'!M110,IF(AND('Raw Data'!G110&gt;4,'Raw Data'!S110='Raw Data'!T110, ISNUMBER('Raw Data'!S110)),0,IF(AND(ISNUMBER('Raw Data'!S110), 'Raw Data'!S110='Raw Data'!T110),'Raw Data'!G110,0)))</f>
        <v>0</v>
      </c>
      <c r="Y115">
        <f>IF(AND('Raw Data'!G110&gt;4,'Raw Data'!S110&lt;'Raw Data'!T110),'Raw Data'!O110,IF(AND('Raw Data'!G110&gt;4,'Raw Data'!S110='Raw Data'!T110),0,IF('Raw Data'!S110='Raw Data'!T110,'Raw Data'!G110,0)))</f>
        <v>0</v>
      </c>
      <c r="Z115">
        <f>IF(AND('Raw Data'!G110&lt;4, 'Raw Data'!S110='Raw Data'!T110), 'Raw Data'!G110,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Data'!U111</f>
        <v>0</v>
      </c>
      <c r="B116">
        <f>IF('Raw Data'!S111&gt;'Raw Data'!T111, 'Raw Data'!F111, 0)</f>
        <v>0</v>
      </c>
      <c r="C116">
        <f>IF(AND(ISNUMBER('Raw Data'!S111), 'Raw Data'!S111='Raw Data'!T111), 'Raw Data'!G111, 0)</f>
        <v>0</v>
      </c>
      <c r="D116">
        <f>IF('Raw Data'!S111&lt;'Raw Data'!T111, 'Raw Data'!H111, 0)</f>
        <v>0</v>
      </c>
      <c r="E116">
        <f>IF(SUM('Raw Data'!S111:T111)&gt;2, 'Raw Data'!I111, 0)</f>
        <v>0</v>
      </c>
      <c r="F116">
        <f>IF(AND(ISNUMBER('Raw Data'!S111),SUM('Raw Data'!S111:T111)&lt;3),'Raw Data'!I111,)</f>
        <v>0</v>
      </c>
      <c r="G116">
        <f>IF(AND('Raw Data'!S111&gt;0, 'Raw Data'!T111&gt;0), 'Raw Data'!K111, 0)</f>
        <v>0</v>
      </c>
      <c r="H116">
        <f>IF(AND(ISNUMBER('Raw Data'!S111), OR('Raw Data'!S111=0, 'Raw Data'!T111=0)), 'Raw Data'!L111, 0)</f>
        <v>0</v>
      </c>
      <c r="I116">
        <f>IF('Raw Data'!S111='Raw Data'!T111, 0, IF('Raw Data'!S111&gt;'Raw Data'!T111, 'Raw Data'!M111, 0))</f>
        <v>0</v>
      </c>
      <c r="J116">
        <f>IF('Raw Data'!S111='Raw Data'!T111, 0, IF('Raw Data'!S111&lt;'Raw Data'!T111, 'Raw Data'!O111, 0))</f>
        <v>0</v>
      </c>
      <c r="K116">
        <f>IF(AND(ISNUMBER('Raw Data'!S111), OR('Raw Data'!S111&gt;'Raw Data'!T111, 'Raw Data'!S111='Raw Data'!T111)), 'Raw Data'!P111, 0)</f>
        <v>0</v>
      </c>
      <c r="L116">
        <f>IF(AND(ISNUMBER('Raw Data'!S111), OR('Raw Data'!S111&lt;'Raw Data'!T111, 'Raw Data'!S111='Raw Data'!T111)), 'Raw Data'!Q111, 0)</f>
        <v>0</v>
      </c>
      <c r="M116">
        <f>IF(AND(ISNUMBER('Raw Data'!S111), OR('Raw Data'!S111&gt;'Raw Data'!T111, 'Raw Data'!S111&lt;'Raw Data'!T111)), 'Raw Data'!R111, 0)</f>
        <v>0</v>
      </c>
      <c r="N116">
        <f>IF(AND('Raw Data'!F111&lt;'Raw Data'!H111, 'Raw Data'!S111&gt;'Raw Data'!T111), 'Raw Data'!F111, 0)</f>
        <v>0</v>
      </c>
      <c r="O116" t="b">
        <f>'Raw Data'!F111&lt;'Raw Data'!H111</f>
        <v>0</v>
      </c>
      <c r="P116">
        <f>IF(AND('Raw Data'!F111&gt;'Raw Data'!H111, 'Raw Data'!S111&gt;'Raw Data'!T111), 'Raw Data'!F111, 0)</f>
        <v>0</v>
      </c>
      <c r="Q116">
        <f>IF(AND('Raw Data'!F111&gt;'Raw Data'!H111, 'Raw Data'!S111&lt;'Raw Data'!T111), 'Raw Data'!H111, 0)</f>
        <v>0</v>
      </c>
      <c r="R116">
        <f>IF(AND('Raw Data'!F111&lt;'Raw Data'!H111, 'Raw Data'!S111&lt;'Raw Data'!T111), 'Raw Data'!H111, 0)</f>
        <v>0</v>
      </c>
      <c r="S116">
        <f>IF(ISNUMBER('Raw Data'!F111), IF(_xlfn.XLOOKUP(SMALL('Raw Data'!F111:H111, 1), B116:D116, B116:D116, 0)&gt;0, SMALL('Raw Data'!F111:H111, 1), 0), 0)</f>
        <v>0</v>
      </c>
      <c r="T116">
        <f>IF(ISNUMBER('Raw Data'!F111), IF(_xlfn.XLOOKUP(SMALL('Raw Data'!F111:H111, 2), B116:D116, B116:D116, 0)&gt;0, SMALL('Raw Data'!F111:H111, 2), 0), 0)</f>
        <v>0</v>
      </c>
      <c r="U116">
        <f>IF(ISNUMBER('Raw Data'!F111), IF(_xlfn.XLOOKUP(SMALL('Raw Data'!F111:H111, 3), B116:D116, B116:D116, 0)&gt;0, SMALL('Raw Data'!F111:H111, 3), 0), 0)</f>
        <v>0</v>
      </c>
      <c r="V116">
        <f>IF(AND('Raw Data'!F111&lt;'Raw Data'!H111,'Raw Data'!S111&gt;'Raw Data'!T111),'Raw Data'!F111,IF(AND('Raw Data'!H111&lt;'Raw Data'!F111,'Raw Data'!T111&gt;'Raw Data'!S111),'Raw Data'!H111,0))</f>
        <v>0</v>
      </c>
      <c r="W116">
        <f>IF(AND('Raw Data'!F111&gt;'Raw Data'!H111,'Raw Data'!S111&gt;'Raw Data'!T111),'Raw Data'!F111,IF(AND('Raw Data'!H111&gt;'Raw Data'!F111,'Raw Data'!T111&gt;'Raw Data'!S111),'Raw Data'!H111,0))</f>
        <v>0</v>
      </c>
      <c r="X116">
        <f>IF(AND('Raw Data'!G111&gt;4,'Raw Data'!S111&gt;'Raw Data'!T111, ISNUMBER('Raw Data'!S111)),'Raw Data'!M111,IF(AND('Raw Data'!G111&gt;4,'Raw Data'!S111='Raw Data'!T111, ISNUMBER('Raw Data'!S111)),0,IF(AND(ISNUMBER('Raw Data'!S111), 'Raw Data'!S111='Raw Data'!T111),'Raw Data'!G111,0)))</f>
        <v>0</v>
      </c>
      <c r="Y116">
        <f>IF(AND('Raw Data'!G111&gt;4,'Raw Data'!S111&lt;'Raw Data'!T111),'Raw Data'!O111,IF(AND('Raw Data'!G111&gt;4,'Raw Data'!S111='Raw Data'!T111),0,IF('Raw Data'!S111='Raw Data'!T111,'Raw Data'!G111,0)))</f>
        <v>0</v>
      </c>
      <c r="Z116">
        <f>IF(AND('Raw Data'!G111&lt;4, 'Raw Data'!S111='Raw Data'!T111), 'Raw Data'!G111,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Data'!U112</f>
        <v>0</v>
      </c>
      <c r="B117">
        <f>IF('Raw Data'!S112&gt;'Raw Data'!T112, 'Raw Data'!F112, 0)</f>
        <v>0</v>
      </c>
      <c r="C117">
        <f>IF(AND(ISNUMBER('Raw Data'!S112), 'Raw Data'!S112='Raw Data'!T112), 'Raw Data'!G112, 0)</f>
        <v>0</v>
      </c>
      <c r="D117">
        <f>IF('Raw Data'!S112&lt;'Raw Data'!T112, 'Raw Data'!H112, 0)</f>
        <v>0</v>
      </c>
      <c r="E117">
        <f>IF(SUM('Raw Data'!S112:T112)&gt;2, 'Raw Data'!I112, 0)</f>
        <v>0</v>
      </c>
      <c r="F117">
        <f>IF(AND(ISNUMBER('Raw Data'!S112),SUM('Raw Data'!S112:T112)&lt;3),'Raw Data'!I112,)</f>
        <v>0</v>
      </c>
      <c r="G117">
        <f>IF(AND('Raw Data'!S112&gt;0, 'Raw Data'!T112&gt;0), 'Raw Data'!K112, 0)</f>
        <v>0</v>
      </c>
      <c r="H117">
        <f>IF(AND(ISNUMBER('Raw Data'!S112), OR('Raw Data'!S112=0, 'Raw Data'!T112=0)), 'Raw Data'!L112, 0)</f>
        <v>0</v>
      </c>
      <c r="I117">
        <f>IF('Raw Data'!S112='Raw Data'!T112, 0, IF('Raw Data'!S112&gt;'Raw Data'!T112, 'Raw Data'!M112, 0))</f>
        <v>0</v>
      </c>
      <c r="J117">
        <f>IF('Raw Data'!S112='Raw Data'!T112, 0, IF('Raw Data'!S112&lt;'Raw Data'!T112, 'Raw Data'!O112, 0))</f>
        <v>0</v>
      </c>
      <c r="K117">
        <f>IF(AND(ISNUMBER('Raw Data'!S112), OR('Raw Data'!S112&gt;'Raw Data'!T112, 'Raw Data'!S112='Raw Data'!T112)), 'Raw Data'!P112, 0)</f>
        <v>0</v>
      </c>
      <c r="L117">
        <f>IF(AND(ISNUMBER('Raw Data'!S112), OR('Raw Data'!S112&lt;'Raw Data'!T112, 'Raw Data'!S112='Raw Data'!T112)), 'Raw Data'!Q112, 0)</f>
        <v>0</v>
      </c>
      <c r="M117">
        <f>IF(AND(ISNUMBER('Raw Data'!S112), OR('Raw Data'!S112&gt;'Raw Data'!T112, 'Raw Data'!S112&lt;'Raw Data'!T112)), 'Raw Data'!R112, 0)</f>
        <v>0</v>
      </c>
      <c r="N117">
        <f>IF(AND('Raw Data'!F112&lt;'Raw Data'!H112, 'Raw Data'!S112&gt;'Raw Data'!T112), 'Raw Data'!F112, 0)</f>
        <v>0</v>
      </c>
      <c r="O117" t="b">
        <f>'Raw Data'!F112&lt;'Raw Data'!H112</f>
        <v>0</v>
      </c>
      <c r="P117">
        <f>IF(AND('Raw Data'!F112&gt;'Raw Data'!H112, 'Raw Data'!S112&gt;'Raw Data'!T112), 'Raw Data'!F112, 0)</f>
        <v>0</v>
      </c>
      <c r="Q117">
        <f>IF(AND('Raw Data'!F112&gt;'Raw Data'!H112, 'Raw Data'!S112&lt;'Raw Data'!T112), 'Raw Data'!H112, 0)</f>
        <v>0</v>
      </c>
      <c r="R117">
        <f>IF(AND('Raw Data'!F112&lt;'Raw Data'!H112, 'Raw Data'!S112&lt;'Raw Data'!T112), 'Raw Data'!H112, 0)</f>
        <v>0</v>
      </c>
      <c r="S117">
        <f>IF(ISNUMBER('Raw Data'!F112), IF(_xlfn.XLOOKUP(SMALL('Raw Data'!F112:H112, 1), B117:D117, B117:D117, 0)&gt;0, SMALL('Raw Data'!F112:H112, 1), 0), 0)</f>
        <v>0</v>
      </c>
      <c r="T117">
        <f>IF(ISNUMBER('Raw Data'!F112), IF(_xlfn.XLOOKUP(SMALL('Raw Data'!F112:H112, 2), B117:D117, B117:D117, 0)&gt;0, SMALL('Raw Data'!F112:H112, 2), 0), 0)</f>
        <v>0</v>
      </c>
      <c r="U117">
        <f>IF(ISNUMBER('Raw Data'!F112), IF(_xlfn.XLOOKUP(SMALL('Raw Data'!F112:H112, 3), B117:D117, B117:D117, 0)&gt;0, SMALL('Raw Data'!F112:H112, 3), 0), 0)</f>
        <v>0</v>
      </c>
      <c r="V117">
        <f>IF(AND('Raw Data'!F112&lt;'Raw Data'!H112,'Raw Data'!S112&gt;'Raw Data'!T112),'Raw Data'!F112,IF(AND('Raw Data'!H112&lt;'Raw Data'!F112,'Raw Data'!T112&gt;'Raw Data'!S112),'Raw Data'!H112,0))</f>
        <v>0</v>
      </c>
      <c r="W117">
        <f>IF(AND('Raw Data'!F112&gt;'Raw Data'!H112,'Raw Data'!S112&gt;'Raw Data'!T112),'Raw Data'!F112,IF(AND('Raw Data'!H112&gt;'Raw Data'!F112,'Raw Data'!T112&gt;'Raw Data'!S112),'Raw Data'!H112,0))</f>
        <v>0</v>
      </c>
      <c r="X117">
        <f>IF(AND('Raw Data'!G112&gt;4,'Raw Data'!S112&gt;'Raw Data'!T112, ISNUMBER('Raw Data'!S112)),'Raw Data'!M112,IF(AND('Raw Data'!G112&gt;4,'Raw Data'!S112='Raw Data'!T112, ISNUMBER('Raw Data'!S112)),0,IF(AND(ISNUMBER('Raw Data'!S112), 'Raw Data'!S112='Raw Data'!T112),'Raw Data'!G112,0)))</f>
        <v>0</v>
      </c>
      <c r="Y117">
        <f>IF(AND('Raw Data'!G112&gt;4,'Raw Data'!S112&lt;'Raw Data'!T112),'Raw Data'!O112,IF(AND('Raw Data'!G112&gt;4,'Raw Data'!S112='Raw Data'!T112),0,IF('Raw Data'!S112='Raw Data'!T112,'Raw Data'!G112,0)))</f>
        <v>0</v>
      </c>
      <c r="Z117">
        <f>IF(AND('Raw Data'!G112&lt;4, 'Raw Data'!S112='Raw Data'!T112), 'Raw Data'!G112,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Data'!U113</f>
        <v>0</v>
      </c>
      <c r="B118">
        <f>IF('Raw Data'!S113&gt;'Raw Data'!T113, 'Raw Data'!F113, 0)</f>
        <v>0</v>
      </c>
      <c r="C118">
        <f>IF(AND(ISNUMBER('Raw Data'!S113), 'Raw Data'!S113='Raw Data'!T113), 'Raw Data'!G113, 0)</f>
        <v>0</v>
      </c>
      <c r="D118">
        <f>IF('Raw Data'!S113&lt;'Raw Data'!T113, 'Raw Data'!H113, 0)</f>
        <v>0</v>
      </c>
      <c r="E118">
        <f>IF(SUM('Raw Data'!S113:T113)&gt;2, 'Raw Data'!I113, 0)</f>
        <v>0</v>
      </c>
      <c r="F118">
        <f>IF(AND(ISNUMBER('Raw Data'!S113),SUM('Raw Data'!S113:T113)&lt;3),'Raw Data'!I113,)</f>
        <v>0</v>
      </c>
      <c r="G118">
        <f>IF(AND('Raw Data'!S113&gt;0, 'Raw Data'!T113&gt;0), 'Raw Data'!K113, 0)</f>
        <v>0</v>
      </c>
      <c r="H118">
        <f>IF(AND(ISNUMBER('Raw Data'!S113), OR('Raw Data'!S113=0, 'Raw Data'!T113=0)), 'Raw Data'!L113, 0)</f>
        <v>0</v>
      </c>
      <c r="I118">
        <f>IF('Raw Data'!S113='Raw Data'!T113, 0, IF('Raw Data'!S113&gt;'Raw Data'!T113, 'Raw Data'!M113, 0))</f>
        <v>0</v>
      </c>
      <c r="J118">
        <f>IF('Raw Data'!S113='Raw Data'!T113, 0, IF('Raw Data'!S113&lt;'Raw Data'!T113, 'Raw Data'!O113, 0))</f>
        <v>0</v>
      </c>
      <c r="K118">
        <f>IF(AND(ISNUMBER('Raw Data'!S113), OR('Raw Data'!S113&gt;'Raw Data'!T113, 'Raw Data'!S113='Raw Data'!T113)), 'Raw Data'!P113, 0)</f>
        <v>0</v>
      </c>
      <c r="L118">
        <f>IF(AND(ISNUMBER('Raw Data'!S113), OR('Raw Data'!S113&lt;'Raw Data'!T113, 'Raw Data'!S113='Raw Data'!T113)), 'Raw Data'!Q113, 0)</f>
        <v>0</v>
      </c>
      <c r="M118">
        <f>IF(AND(ISNUMBER('Raw Data'!S113), OR('Raw Data'!S113&gt;'Raw Data'!T113, 'Raw Data'!S113&lt;'Raw Data'!T113)), 'Raw Data'!R113, 0)</f>
        <v>0</v>
      </c>
      <c r="N118">
        <f>IF(AND('Raw Data'!F113&lt;'Raw Data'!H113, 'Raw Data'!S113&gt;'Raw Data'!T113), 'Raw Data'!F113, 0)</f>
        <v>0</v>
      </c>
      <c r="O118" t="b">
        <f>'Raw Data'!F113&lt;'Raw Data'!H113</f>
        <v>0</v>
      </c>
      <c r="P118">
        <f>IF(AND('Raw Data'!F113&gt;'Raw Data'!H113, 'Raw Data'!S113&gt;'Raw Data'!T113), 'Raw Data'!F113, 0)</f>
        <v>0</v>
      </c>
      <c r="Q118">
        <f>IF(AND('Raw Data'!F113&gt;'Raw Data'!H113, 'Raw Data'!S113&lt;'Raw Data'!T113), 'Raw Data'!H113, 0)</f>
        <v>0</v>
      </c>
      <c r="R118">
        <f>IF(AND('Raw Data'!F113&lt;'Raw Data'!H113, 'Raw Data'!S113&lt;'Raw Data'!T113), 'Raw Data'!H113, 0)</f>
        <v>0</v>
      </c>
      <c r="S118">
        <f>IF(ISNUMBER('Raw Data'!F113), IF(_xlfn.XLOOKUP(SMALL('Raw Data'!F113:H113, 1), B118:D118, B118:D118, 0)&gt;0, SMALL('Raw Data'!F113:H113, 1), 0), 0)</f>
        <v>0</v>
      </c>
      <c r="T118">
        <f>IF(ISNUMBER('Raw Data'!F113), IF(_xlfn.XLOOKUP(SMALL('Raw Data'!F113:H113, 2), B118:D118, B118:D118, 0)&gt;0, SMALL('Raw Data'!F113:H113, 2), 0), 0)</f>
        <v>0</v>
      </c>
      <c r="U118">
        <f>IF(ISNUMBER('Raw Data'!F113), IF(_xlfn.XLOOKUP(SMALL('Raw Data'!F113:H113, 3), B118:D118, B118:D118, 0)&gt;0, SMALL('Raw Data'!F113:H113, 3), 0), 0)</f>
        <v>0</v>
      </c>
      <c r="V118">
        <f>IF(AND('Raw Data'!F113&lt;'Raw Data'!H113,'Raw Data'!S113&gt;'Raw Data'!T113),'Raw Data'!F113,IF(AND('Raw Data'!H113&lt;'Raw Data'!F113,'Raw Data'!T113&gt;'Raw Data'!S113),'Raw Data'!H113,0))</f>
        <v>0</v>
      </c>
      <c r="W118">
        <f>IF(AND('Raw Data'!F113&gt;'Raw Data'!H113,'Raw Data'!S113&gt;'Raw Data'!T113),'Raw Data'!F113,IF(AND('Raw Data'!H113&gt;'Raw Data'!F113,'Raw Data'!T113&gt;'Raw Data'!S113),'Raw Data'!H113,0))</f>
        <v>0</v>
      </c>
      <c r="X118">
        <f>IF(AND('Raw Data'!G113&gt;4,'Raw Data'!S113&gt;'Raw Data'!T113, ISNUMBER('Raw Data'!S113)),'Raw Data'!M113,IF(AND('Raw Data'!G113&gt;4,'Raw Data'!S113='Raw Data'!T113, ISNUMBER('Raw Data'!S113)),0,IF(AND(ISNUMBER('Raw Data'!S113), 'Raw Data'!S113='Raw Data'!T113),'Raw Data'!G113,0)))</f>
        <v>0</v>
      </c>
      <c r="Y118">
        <f>IF(AND('Raw Data'!G113&gt;4,'Raw Data'!S113&lt;'Raw Data'!T113),'Raw Data'!O113,IF(AND('Raw Data'!G113&gt;4,'Raw Data'!S113='Raw Data'!T113),0,IF('Raw Data'!S113='Raw Data'!T113,'Raw Data'!G113,0)))</f>
        <v>0</v>
      </c>
      <c r="Z118">
        <f>IF(AND('Raw Data'!G113&lt;4, 'Raw Data'!S113='Raw Data'!T113), 'Raw Data'!G113,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Data'!U114</f>
        <v>0</v>
      </c>
      <c r="B119">
        <f>IF('Raw Data'!S114&gt;'Raw Data'!T114, 'Raw Data'!F114, 0)</f>
        <v>0</v>
      </c>
      <c r="C119">
        <f>IF(AND(ISNUMBER('Raw Data'!S114), 'Raw Data'!S114='Raw Data'!T114), 'Raw Data'!G114, 0)</f>
        <v>0</v>
      </c>
      <c r="D119">
        <f>IF('Raw Data'!S114&lt;'Raw Data'!T114, 'Raw Data'!H114, 0)</f>
        <v>0</v>
      </c>
      <c r="E119">
        <f>IF(SUM('Raw Data'!S114:T114)&gt;2, 'Raw Data'!I114, 0)</f>
        <v>0</v>
      </c>
      <c r="F119">
        <f>IF(AND(ISNUMBER('Raw Data'!S114),SUM('Raw Data'!S114:T114)&lt;3),'Raw Data'!I114,)</f>
        <v>0</v>
      </c>
      <c r="G119">
        <f>IF(AND('Raw Data'!S114&gt;0, 'Raw Data'!T114&gt;0), 'Raw Data'!K114, 0)</f>
        <v>0</v>
      </c>
      <c r="H119">
        <f>IF(AND(ISNUMBER('Raw Data'!S114), OR('Raw Data'!S114=0, 'Raw Data'!T114=0)), 'Raw Data'!L114, 0)</f>
        <v>0</v>
      </c>
      <c r="I119">
        <f>IF('Raw Data'!S114='Raw Data'!T114, 0, IF('Raw Data'!S114&gt;'Raw Data'!T114, 'Raw Data'!M114, 0))</f>
        <v>0</v>
      </c>
      <c r="J119">
        <f>IF('Raw Data'!S114='Raw Data'!T114, 0, IF('Raw Data'!S114&lt;'Raw Data'!T114, 'Raw Data'!O114, 0))</f>
        <v>0</v>
      </c>
      <c r="K119">
        <f>IF(AND(ISNUMBER('Raw Data'!S114), OR('Raw Data'!S114&gt;'Raw Data'!T114, 'Raw Data'!S114='Raw Data'!T114)), 'Raw Data'!P114, 0)</f>
        <v>0</v>
      </c>
      <c r="L119">
        <f>IF(AND(ISNUMBER('Raw Data'!S114), OR('Raw Data'!S114&lt;'Raw Data'!T114, 'Raw Data'!S114='Raw Data'!T114)), 'Raw Data'!Q114, 0)</f>
        <v>0</v>
      </c>
      <c r="M119">
        <f>IF(AND(ISNUMBER('Raw Data'!S114), OR('Raw Data'!S114&gt;'Raw Data'!T114, 'Raw Data'!S114&lt;'Raw Data'!T114)), 'Raw Data'!R114, 0)</f>
        <v>0</v>
      </c>
      <c r="N119">
        <f>IF(AND('Raw Data'!F114&lt;'Raw Data'!H114, 'Raw Data'!S114&gt;'Raw Data'!T114), 'Raw Data'!F114, 0)</f>
        <v>0</v>
      </c>
      <c r="O119" t="b">
        <f>'Raw Data'!F114&lt;'Raw Data'!H114</f>
        <v>0</v>
      </c>
      <c r="P119">
        <f>IF(AND('Raw Data'!F114&gt;'Raw Data'!H114, 'Raw Data'!S114&gt;'Raw Data'!T114), 'Raw Data'!F114, 0)</f>
        <v>0</v>
      </c>
      <c r="Q119">
        <f>IF(AND('Raw Data'!F114&gt;'Raw Data'!H114, 'Raw Data'!S114&lt;'Raw Data'!T114), 'Raw Data'!H114, 0)</f>
        <v>0</v>
      </c>
      <c r="R119">
        <f>IF(AND('Raw Data'!F114&lt;'Raw Data'!H114, 'Raw Data'!S114&lt;'Raw Data'!T114), 'Raw Data'!H114, 0)</f>
        <v>0</v>
      </c>
      <c r="S119">
        <f>IF(ISNUMBER('Raw Data'!F114), IF(_xlfn.XLOOKUP(SMALL('Raw Data'!F114:H114, 1), B119:D119, B119:D119, 0)&gt;0, SMALL('Raw Data'!F114:H114, 1), 0), 0)</f>
        <v>0</v>
      </c>
      <c r="T119">
        <f>IF(ISNUMBER('Raw Data'!F114), IF(_xlfn.XLOOKUP(SMALL('Raw Data'!F114:H114, 2), B119:D119, B119:D119, 0)&gt;0, SMALL('Raw Data'!F114:H114, 2), 0), 0)</f>
        <v>0</v>
      </c>
      <c r="U119">
        <f>IF(ISNUMBER('Raw Data'!F114), IF(_xlfn.XLOOKUP(SMALL('Raw Data'!F114:H114, 3), B119:D119, B119:D119, 0)&gt;0, SMALL('Raw Data'!F114:H114, 3), 0), 0)</f>
        <v>0</v>
      </c>
      <c r="V119">
        <f>IF(AND('Raw Data'!F114&lt;'Raw Data'!H114,'Raw Data'!S114&gt;'Raw Data'!T114),'Raw Data'!F114,IF(AND('Raw Data'!H114&lt;'Raw Data'!F114,'Raw Data'!T114&gt;'Raw Data'!S114),'Raw Data'!H114,0))</f>
        <v>0</v>
      </c>
      <c r="W119">
        <f>IF(AND('Raw Data'!F114&gt;'Raw Data'!H114,'Raw Data'!S114&gt;'Raw Data'!T114),'Raw Data'!F114,IF(AND('Raw Data'!H114&gt;'Raw Data'!F114,'Raw Data'!T114&gt;'Raw Data'!S114),'Raw Data'!H114,0))</f>
        <v>0</v>
      </c>
      <c r="X119">
        <f>IF(AND('Raw Data'!G114&gt;4,'Raw Data'!S114&gt;'Raw Data'!T114, ISNUMBER('Raw Data'!S114)),'Raw Data'!M114,IF(AND('Raw Data'!G114&gt;4,'Raw Data'!S114='Raw Data'!T114, ISNUMBER('Raw Data'!S114)),0,IF(AND(ISNUMBER('Raw Data'!S114), 'Raw Data'!S114='Raw Data'!T114),'Raw Data'!G114,0)))</f>
        <v>0</v>
      </c>
      <c r="Y119">
        <f>IF(AND('Raw Data'!G114&gt;4,'Raw Data'!S114&lt;'Raw Data'!T114),'Raw Data'!O114,IF(AND('Raw Data'!G114&gt;4,'Raw Data'!S114='Raw Data'!T114),0,IF('Raw Data'!S114='Raw Data'!T114,'Raw Data'!G114,0)))</f>
        <v>0</v>
      </c>
      <c r="Z119">
        <f>IF(AND('Raw Data'!G114&lt;4, 'Raw Data'!S114='Raw Data'!T114), 'Raw Data'!G114,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Data'!U115</f>
        <v>0</v>
      </c>
      <c r="B120">
        <f>IF('Raw Data'!S115&gt;'Raw Data'!T115, 'Raw Data'!F115, 0)</f>
        <v>0</v>
      </c>
      <c r="C120">
        <f>IF(AND(ISNUMBER('Raw Data'!S115), 'Raw Data'!S115='Raw Data'!T115), 'Raw Data'!G115, 0)</f>
        <v>0</v>
      </c>
      <c r="D120">
        <f>IF('Raw Data'!S115&lt;'Raw Data'!T115, 'Raw Data'!H115, 0)</f>
        <v>0</v>
      </c>
      <c r="E120">
        <f>IF(SUM('Raw Data'!S115:T115)&gt;2, 'Raw Data'!I115, 0)</f>
        <v>0</v>
      </c>
      <c r="F120">
        <f>IF(AND(ISNUMBER('Raw Data'!S115),SUM('Raw Data'!S115:T115)&lt;3),'Raw Data'!I115,)</f>
        <v>0</v>
      </c>
      <c r="G120">
        <f>IF(AND('Raw Data'!S115&gt;0, 'Raw Data'!T115&gt;0), 'Raw Data'!K115, 0)</f>
        <v>0</v>
      </c>
      <c r="H120">
        <f>IF(AND(ISNUMBER('Raw Data'!S115), OR('Raw Data'!S115=0, 'Raw Data'!T115=0)), 'Raw Data'!L115, 0)</f>
        <v>0</v>
      </c>
      <c r="I120">
        <f>IF('Raw Data'!S115='Raw Data'!T115, 0, IF('Raw Data'!S115&gt;'Raw Data'!T115, 'Raw Data'!M115, 0))</f>
        <v>0</v>
      </c>
      <c r="J120">
        <f>IF('Raw Data'!S115='Raw Data'!T115, 0, IF('Raw Data'!S115&lt;'Raw Data'!T115, 'Raw Data'!O115, 0))</f>
        <v>0</v>
      </c>
      <c r="K120">
        <f>IF(AND(ISNUMBER('Raw Data'!S115), OR('Raw Data'!S115&gt;'Raw Data'!T115, 'Raw Data'!S115='Raw Data'!T115)), 'Raw Data'!P115, 0)</f>
        <v>0</v>
      </c>
      <c r="L120">
        <f>IF(AND(ISNUMBER('Raw Data'!S115), OR('Raw Data'!S115&lt;'Raw Data'!T115, 'Raw Data'!S115='Raw Data'!T115)), 'Raw Data'!Q115, 0)</f>
        <v>0</v>
      </c>
      <c r="M120">
        <f>IF(AND(ISNUMBER('Raw Data'!S115), OR('Raw Data'!S115&gt;'Raw Data'!T115, 'Raw Data'!S115&lt;'Raw Data'!T115)), 'Raw Data'!R115, 0)</f>
        <v>0</v>
      </c>
      <c r="N120">
        <f>IF(AND('Raw Data'!F115&lt;'Raw Data'!H115, 'Raw Data'!S115&gt;'Raw Data'!T115), 'Raw Data'!F115, 0)</f>
        <v>0</v>
      </c>
      <c r="O120" t="b">
        <f>'Raw Data'!F115&lt;'Raw Data'!H115</f>
        <v>0</v>
      </c>
      <c r="P120">
        <f>IF(AND('Raw Data'!F115&gt;'Raw Data'!H115, 'Raw Data'!S115&gt;'Raw Data'!T115), 'Raw Data'!F115, 0)</f>
        <v>0</v>
      </c>
      <c r="Q120">
        <f>IF(AND('Raw Data'!F115&gt;'Raw Data'!H115, 'Raw Data'!S115&lt;'Raw Data'!T115), 'Raw Data'!H115, 0)</f>
        <v>0</v>
      </c>
      <c r="R120">
        <f>IF(AND('Raw Data'!F115&lt;'Raw Data'!H115, 'Raw Data'!S115&lt;'Raw Data'!T115), 'Raw Data'!H115, 0)</f>
        <v>0</v>
      </c>
      <c r="S120">
        <f>IF(ISNUMBER('Raw Data'!F115), IF(_xlfn.XLOOKUP(SMALL('Raw Data'!F115:H115, 1), B120:D120, B120:D120, 0)&gt;0, SMALL('Raw Data'!F115:H115, 1), 0), 0)</f>
        <v>0</v>
      </c>
      <c r="T120">
        <f>IF(ISNUMBER('Raw Data'!F115), IF(_xlfn.XLOOKUP(SMALL('Raw Data'!F115:H115, 2), B120:D120, B120:D120, 0)&gt;0, SMALL('Raw Data'!F115:H115, 2), 0), 0)</f>
        <v>0</v>
      </c>
      <c r="U120">
        <f>IF(ISNUMBER('Raw Data'!F115), IF(_xlfn.XLOOKUP(SMALL('Raw Data'!F115:H115, 3), B120:D120, B120:D120, 0)&gt;0, SMALL('Raw Data'!F115:H115, 3), 0), 0)</f>
        <v>0</v>
      </c>
      <c r="V120">
        <f>IF(AND('Raw Data'!F115&lt;'Raw Data'!H115,'Raw Data'!S115&gt;'Raw Data'!T115),'Raw Data'!F115,IF(AND('Raw Data'!H115&lt;'Raw Data'!F115,'Raw Data'!T115&gt;'Raw Data'!S115),'Raw Data'!H115,0))</f>
        <v>0</v>
      </c>
      <c r="W120">
        <f>IF(AND('Raw Data'!F115&gt;'Raw Data'!H115,'Raw Data'!S115&gt;'Raw Data'!T115),'Raw Data'!F115,IF(AND('Raw Data'!H115&gt;'Raw Data'!F115,'Raw Data'!T115&gt;'Raw Data'!S115),'Raw Data'!H115,0))</f>
        <v>0</v>
      </c>
      <c r="X120">
        <f>IF(AND('Raw Data'!G115&gt;4,'Raw Data'!S115&gt;'Raw Data'!T115, ISNUMBER('Raw Data'!S115)),'Raw Data'!M115,IF(AND('Raw Data'!G115&gt;4,'Raw Data'!S115='Raw Data'!T115, ISNUMBER('Raw Data'!S115)),0,IF(AND(ISNUMBER('Raw Data'!S115), 'Raw Data'!S115='Raw Data'!T115),'Raw Data'!G115,0)))</f>
        <v>0</v>
      </c>
      <c r="Y120">
        <f>IF(AND('Raw Data'!G115&gt;4,'Raw Data'!S115&lt;'Raw Data'!T115),'Raw Data'!O115,IF(AND('Raw Data'!G115&gt;4,'Raw Data'!S115='Raw Data'!T115),0,IF('Raw Data'!S115='Raw Data'!T115,'Raw Data'!G115,0)))</f>
        <v>0</v>
      </c>
      <c r="Z120">
        <f>IF(AND('Raw Data'!G115&lt;4, 'Raw Data'!S115='Raw Data'!T115), 'Raw Data'!G115,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Data'!U116</f>
        <v>0</v>
      </c>
      <c r="B121">
        <f>IF('Raw Data'!S116&gt;'Raw Data'!T116, 'Raw Data'!F116, 0)</f>
        <v>0</v>
      </c>
      <c r="C121">
        <f>IF(AND(ISNUMBER('Raw Data'!S116), 'Raw Data'!S116='Raw Data'!T116), 'Raw Data'!G116, 0)</f>
        <v>0</v>
      </c>
      <c r="D121">
        <f>IF('Raw Data'!S116&lt;'Raw Data'!T116, 'Raw Data'!H116, 0)</f>
        <v>0</v>
      </c>
      <c r="E121">
        <f>IF(SUM('Raw Data'!S116:T116)&gt;2, 'Raw Data'!I116, 0)</f>
        <v>0</v>
      </c>
      <c r="F121">
        <f>IF(AND(ISNUMBER('Raw Data'!S116),SUM('Raw Data'!S116:T116)&lt;3),'Raw Data'!I116,)</f>
        <v>0</v>
      </c>
      <c r="G121">
        <f>IF(AND('Raw Data'!S116&gt;0, 'Raw Data'!T116&gt;0), 'Raw Data'!K116, 0)</f>
        <v>0</v>
      </c>
      <c r="H121">
        <f>IF(AND(ISNUMBER('Raw Data'!S116), OR('Raw Data'!S116=0, 'Raw Data'!T116=0)), 'Raw Data'!L116, 0)</f>
        <v>0</v>
      </c>
      <c r="I121">
        <f>IF('Raw Data'!S116='Raw Data'!T116, 0, IF('Raw Data'!S116&gt;'Raw Data'!T116, 'Raw Data'!M116, 0))</f>
        <v>0</v>
      </c>
      <c r="J121">
        <f>IF('Raw Data'!S116='Raw Data'!T116, 0, IF('Raw Data'!S116&lt;'Raw Data'!T116, 'Raw Data'!O116, 0))</f>
        <v>0</v>
      </c>
      <c r="K121">
        <f>IF(AND(ISNUMBER('Raw Data'!S116), OR('Raw Data'!S116&gt;'Raw Data'!T116, 'Raw Data'!S116='Raw Data'!T116)), 'Raw Data'!P116, 0)</f>
        <v>0</v>
      </c>
      <c r="L121">
        <f>IF(AND(ISNUMBER('Raw Data'!S116), OR('Raw Data'!S116&lt;'Raw Data'!T116, 'Raw Data'!S116='Raw Data'!T116)), 'Raw Data'!Q116, 0)</f>
        <v>0</v>
      </c>
      <c r="M121">
        <f>IF(AND(ISNUMBER('Raw Data'!S116), OR('Raw Data'!S116&gt;'Raw Data'!T116, 'Raw Data'!S116&lt;'Raw Data'!T116)), 'Raw Data'!R116, 0)</f>
        <v>0</v>
      </c>
      <c r="N121">
        <f>IF(AND('Raw Data'!F116&lt;'Raw Data'!H116, 'Raw Data'!S116&gt;'Raw Data'!T116), 'Raw Data'!F116, 0)</f>
        <v>0</v>
      </c>
      <c r="O121" t="b">
        <f>'Raw Data'!F116&lt;'Raw Data'!H116</f>
        <v>0</v>
      </c>
      <c r="P121">
        <f>IF(AND('Raw Data'!F116&gt;'Raw Data'!H116, 'Raw Data'!S116&gt;'Raw Data'!T116), 'Raw Data'!F116, 0)</f>
        <v>0</v>
      </c>
      <c r="Q121">
        <f>IF(AND('Raw Data'!F116&gt;'Raw Data'!H116, 'Raw Data'!S116&lt;'Raw Data'!T116), 'Raw Data'!H116, 0)</f>
        <v>0</v>
      </c>
      <c r="R121">
        <f>IF(AND('Raw Data'!F116&lt;'Raw Data'!H116, 'Raw Data'!S116&lt;'Raw Data'!T116), 'Raw Data'!H116, 0)</f>
        <v>0</v>
      </c>
      <c r="S121">
        <f>IF(ISNUMBER('Raw Data'!F116), IF(_xlfn.XLOOKUP(SMALL('Raw Data'!F116:H116, 1), B121:D121, B121:D121, 0)&gt;0, SMALL('Raw Data'!F116:H116, 1), 0), 0)</f>
        <v>0</v>
      </c>
      <c r="T121">
        <f>IF(ISNUMBER('Raw Data'!F116), IF(_xlfn.XLOOKUP(SMALL('Raw Data'!F116:H116, 2), B121:D121, B121:D121, 0)&gt;0, SMALL('Raw Data'!F116:H116, 2), 0), 0)</f>
        <v>0</v>
      </c>
      <c r="U121">
        <f>IF(ISNUMBER('Raw Data'!F116), IF(_xlfn.XLOOKUP(SMALL('Raw Data'!F116:H116, 3), B121:D121, B121:D121, 0)&gt;0, SMALL('Raw Data'!F116:H116, 3), 0), 0)</f>
        <v>0</v>
      </c>
      <c r="V121">
        <f>IF(AND('Raw Data'!F116&lt;'Raw Data'!H116,'Raw Data'!S116&gt;'Raw Data'!T116),'Raw Data'!F116,IF(AND('Raw Data'!H116&lt;'Raw Data'!F116,'Raw Data'!T116&gt;'Raw Data'!S116),'Raw Data'!H116,0))</f>
        <v>0</v>
      </c>
      <c r="W121">
        <f>IF(AND('Raw Data'!F116&gt;'Raw Data'!H116,'Raw Data'!S116&gt;'Raw Data'!T116),'Raw Data'!F116,IF(AND('Raw Data'!H116&gt;'Raw Data'!F116,'Raw Data'!T116&gt;'Raw Data'!S116),'Raw Data'!H116,0))</f>
        <v>0</v>
      </c>
      <c r="X121">
        <f>IF(AND('Raw Data'!G116&gt;4,'Raw Data'!S116&gt;'Raw Data'!T116, ISNUMBER('Raw Data'!S116)),'Raw Data'!M116,IF(AND('Raw Data'!G116&gt;4,'Raw Data'!S116='Raw Data'!T116, ISNUMBER('Raw Data'!S116)),0,IF(AND(ISNUMBER('Raw Data'!S116), 'Raw Data'!S116='Raw Data'!T116),'Raw Data'!G116,0)))</f>
        <v>0</v>
      </c>
      <c r="Y121">
        <f>IF(AND('Raw Data'!G116&gt;4,'Raw Data'!S116&lt;'Raw Data'!T116),'Raw Data'!O116,IF(AND('Raw Data'!G116&gt;4,'Raw Data'!S116='Raw Data'!T116),0,IF('Raw Data'!S116='Raw Data'!T116,'Raw Data'!G116,0)))</f>
        <v>0</v>
      </c>
      <c r="Z121">
        <f>IF(AND('Raw Data'!G116&lt;4, 'Raw Data'!S116='Raw Data'!T116), 'Raw Data'!G116,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Data'!U117</f>
        <v>0</v>
      </c>
      <c r="B122">
        <f>IF('Raw Data'!S117&gt;'Raw Data'!T117, 'Raw Data'!F117, 0)</f>
        <v>0</v>
      </c>
      <c r="C122">
        <f>IF(AND(ISNUMBER('Raw Data'!S117), 'Raw Data'!S117='Raw Data'!T117), 'Raw Data'!G117, 0)</f>
        <v>0</v>
      </c>
      <c r="D122">
        <f>IF('Raw Data'!S117&lt;'Raw Data'!T117, 'Raw Data'!H117, 0)</f>
        <v>0</v>
      </c>
      <c r="E122">
        <f>IF(SUM('Raw Data'!S117:T117)&gt;2, 'Raw Data'!I117, 0)</f>
        <v>0</v>
      </c>
      <c r="F122">
        <f>IF(AND(ISNUMBER('Raw Data'!S117),SUM('Raw Data'!S117:T117)&lt;3),'Raw Data'!I117,)</f>
        <v>0</v>
      </c>
      <c r="G122">
        <f>IF(AND('Raw Data'!S117&gt;0, 'Raw Data'!T117&gt;0), 'Raw Data'!K117, 0)</f>
        <v>0</v>
      </c>
      <c r="H122">
        <f>IF(AND(ISNUMBER('Raw Data'!S117), OR('Raw Data'!S117=0, 'Raw Data'!T117=0)), 'Raw Data'!L117, 0)</f>
        <v>0</v>
      </c>
      <c r="I122">
        <f>IF('Raw Data'!S117='Raw Data'!T117, 0, IF('Raw Data'!S117&gt;'Raw Data'!T117, 'Raw Data'!M117, 0))</f>
        <v>0</v>
      </c>
      <c r="J122">
        <f>IF('Raw Data'!S117='Raw Data'!T117, 0, IF('Raw Data'!S117&lt;'Raw Data'!T117, 'Raw Data'!O117, 0))</f>
        <v>0</v>
      </c>
      <c r="K122">
        <f>IF(AND(ISNUMBER('Raw Data'!S117), OR('Raw Data'!S117&gt;'Raw Data'!T117, 'Raw Data'!S117='Raw Data'!T117)), 'Raw Data'!P117, 0)</f>
        <v>0</v>
      </c>
      <c r="L122">
        <f>IF(AND(ISNUMBER('Raw Data'!S117), OR('Raw Data'!S117&lt;'Raw Data'!T117, 'Raw Data'!S117='Raw Data'!T117)), 'Raw Data'!Q117, 0)</f>
        <v>0</v>
      </c>
      <c r="M122">
        <f>IF(AND(ISNUMBER('Raw Data'!S117), OR('Raw Data'!S117&gt;'Raw Data'!T117, 'Raw Data'!S117&lt;'Raw Data'!T117)), 'Raw Data'!R117, 0)</f>
        <v>0</v>
      </c>
      <c r="N122">
        <f>IF(AND('Raw Data'!F117&lt;'Raw Data'!H117, 'Raw Data'!S117&gt;'Raw Data'!T117), 'Raw Data'!F117, 0)</f>
        <v>0</v>
      </c>
      <c r="O122" t="b">
        <f>'Raw Data'!F117&lt;'Raw Data'!H117</f>
        <v>0</v>
      </c>
      <c r="P122">
        <f>IF(AND('Raw Data'!F117&gt;'Raw Data'!H117, 'Raw Data'!S117&gt;'Raw Data'!T117), 'Raw Data'!F117, 0)</f>
        <v>0</v>
      </c>
      <c r="Q122">
        <f>IF(AND('Raw Data'!F117&gt;'Raw Data'!H117, 'Raw Data'!S117&lt;'Raw Data'!T117), 'Raw Data'!H117, 0)</f>
        <v>0</v>
      </c>
      <c r="R122">
        <f>IF(AND('Raw Data'!F117&lt;'Raw Data'!H117, 'Raw Data'!S117&lt;'Raw Data'!T117), 'Raw Data'!H117, 0)</f>
        <v>0</v>
      </c>
      <c r="S122">
        <f>IF(ISNUMBER('Raw Data'!F117), IF(_xlfn.XLOOKUP(SMALL('Raw Data'!F117:H117, 1), B122:D122, B122:D122, 0)&gt;0, SMALL('Raw Data'!F117:H117, 1), 0), 0)</f>
        <v>0</v>
      </c>
      <c r="T122">
        <f>IF(ISNUMBER('Raw Data'!F117), IF(_xlfn.XLOOKUP(SMALL('Raw Data'!F117:H117, 2), B122:D122, B122:D122, 0)&gt;0, SMALL('Raw Data'!F117:H117, 2), 0), 0)</f>
        <v>0</v>
      </c>
      <c r="U122">
        <f>IF(ISNUMBER('Raw Data'!F117), IF(_xlfn.XLOOKUP(SMALL('Raw Data'!F117:H117, 3), B122:D122, B122:D122, 0)&gt;0, SMALL('Raw Data'!F117:H117, 3), 0), 0)</f>
        <v>0</v>
      </c>
      <c r="V122">
        <f>IF(AND('Raw Data'!F117&lt;'Raw Data'!H117,'Raw Data'!S117&gt;'Raw Data'!T117),'Raw Data'!F117,IF(AND('Raw Data'!H117&lt;'Raw Data'!F117,'Raw Data'!T117&gt;'Raw Data'!S117),'Raw Data'!H117,0))</f>
        <v>0</v>
      </c>
      <c r="W122">
        <f>IF(AND('Raw Data'!F117&gt;'Raw Data'!H117,'Raw Data'!S117&gt;'Raw Data'!T117),'Raw Data'!F117,IF(AND('Raw Data'!H117&gt;'Raw Data'!F117,'Raw Data'!T117&gt;'Raw Data'!S117),'Raw Data'!H117,0))</f>
        <v>0</v>
      </c>
      <c r="X122">
        <f>IF(AND('Raw Data'!G117&gt;4,'Raw Data'!S117&gt;'Raw Data'!T117, ISNUMBER('Raw Data'!S117)),'Raw Data'!M117,IF(AND('Raw Data'!G117&gt;4,'Raw Data'!S117='Raw Data'!T117, ISNUMBER('Raw Data'!S117)),0,IF(AND(ISNUMBER('Raw Data'!S117), 'Raw Data'!S117='Raw Data'!T117),'Raw Data'!G117,0)))</f>
        <v>0</v>
      </c>
      <c r="Y122">
        <f>IF(AND('Raw Data'!G117&gt;4,'Raw Data'!S117&lt;'Raw Data'!T117),'Raw Data'!O117,IF(AND('Raw Data'!G117&gt;4,'Raw Data'!S117='Raw Data'!T117),0,IF('Raw Data'!S117='Raw Data'!T117,'Raw Data'!G117,0)))</f>
        <v>0</v>
      </c>
      <c r="Z122">
        <f>IF(AND('Raw Data'!G117&lt;4, 'Raw Data'!S117='Raw Data'!T117), 'Raw Data'!G117,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Data'!U118</f>
        <v>0</v>
      </c>
      <c r="B123">
        <f>IF('Raw Data'!S118&gt;'Raw Data'!T118, 'Raw Data'!F118, 0)</f>
        <v>0</v>
      </c>
      <c r="C123">
        <f>IF(AND(ISNUMBER('Raw Data'!S118), 'Raw Data'!S118='Raw Data'!T118), 'Raw Data'!G118, 0)</f>
        <v>0</v>
      </c>
      <c r="D123">
        <f>IF('Raw Data'!S118&lt;'Raw Data'!T118, 'Raw Data'!H118, 0)</f>
        <v>0</v>
      </c>
      <c r="E123">
        <f>IF(SUM('Raw Data'!S118:T118)&gt;2, 'Raw Data'!I118, 0)</f>
        <v>0</v>
      </c>
      <c r="F123">
        <f>IF(AND(ISNUMBER('Raw Data'!S118),SUM('Raw Data'!S118:T118)&lt;3),'Raw Data'!I118,)</f>
        <v>0</v>
      </c>
      <c r="G123">
        <f>IF(AND('Raw Data'!S118&gt;0, 'Raw Data'!T118&gt;0), 'Raw Data'!K118, 0)</f>
        <v>0</v>
      </c>
      <c r="H123">
        <f>IF(AND(ISNUMBER('Raw Data'!S118), OR('Raw Data'!S118=0, 'Raw Data'!T118=0)), 'Raw Data'!L118, 0)</f>
        <v>0</v>
      </c>
      <c r="I123">
        <f>IF('Raw Data'!S118='Raw Data'!T118, 0, IF('Raw Data'!S118&gt;'Raw Data'!T118, 'Raw Data'!M118, 0))</f>
        <v>0</v>
      </c>
      <c r="J123">
        <f>IF('Raw Data'!S118='Raw Data'!T118, 0, IF('Raw Data'!S118&lt;'Raw Data'!T118, 'Raw Data'!O118, 0))</f>
        <v>0</v>
      </c>
      <c r="K123">
        <f>IF(AND(ISNUMBER('Raw Data'!S118), OR('Raw Data'!S118&gt;'Raw Data'!T118, 'Raw Data'!S118='Raw Data'!T118)), 'Raw Data'!P118, 0)</f>
        <v>0</v>
      </c>
      <c r="L123">
        <f>IF(AND(ISNUMBER('Raw Data'!S118), OR('Raw Data'!S118&lt;'Raw Data'!T118, 'Raw Data'!S118='Raw Data'!T118)), 'Raw Data'!Q118, 0)</f>
        <v>0</v>
      </c>
      <c r="M123">
        <f>IF(AND(ISNUMBER('Raw Data'!S118), OR('Raw Data'!S118&gt;'Raw Data'!T118, 'Raw Data'!S118&lt;'Raw Data'!T118)), 'Raw Data'!R118, 0)</f>
        <v>0</v>
      </c>
      <c r="N123">
        <f>IF(AND('Raw Data'!F118&lt;'Raw Data'!H118, 'Raw Data'!S118&gt;'Raw Data'!T118), 'Raw Data'!F118, 0)</f>
        <v>0</v>
      </c>
      <c r="O123" t="b">
        <f>'Raw Data'!F118&lt;'Raw Data'!H118</f>
        <v>0</v>
      </c>
      <c r="P123">
        <f>IF(AND('Raw Data'!F118&gt;'Raw Data'!H118, 'Raw Data'!S118&gt;'Raw Data'!T118), 'Raw Data'!F118, 0)</f>
        <v>0</v>
      </c>
      <c r="Q123">
        <f>IF(AND('Raw Data'!F118&gt;'Raw Data'!H118, 'Raw Data'!S118&lt;'Raw Data'!T118), 'Raw Data'!H118, 0)</f>
        <v>0</v>
      </c>
      <c r="R123">
        <f>IF(AND('Raw Data'!F118&lt;'Raw Data'!H118, 'Raw Data'!S118&lt;'Raw Data'!T118), 'Raw Data'!H118, 0)</f>
        <v>0</v>
      </c>
      <c r="S123">
        <f>IF(ISNUMBER('Raw Data'!F118), IF(_xlfn.XLOOKUP(SMALL('Raw Data'!F118:H118, 1), B123:D123, B123:D123, 0)&gt;0, SMALL('Raw Data'!F118:H118, 1), 0), 0)</f>
        <v>0</v>
      </c>
      <c r="T123">
        <f>IF(ISNUMBER('Raw Data'!F118), IF(_xlfn.XLOOKUP(SMALL('Raw Data'!F118:H118, 2), B123:D123, B123:D123, 0)&gt;0, SMALL('Raw Data'!F118:H118, 2), 0), 0)</f>
        <v>0</v>
      </c>
      <c r="U123">
        <f>IF(ISNUMBER('Raw Data'!F118), IF(_xlfn.XLOOKUP(SMALL('Raw Data'!F118:H118, 3), B123:D123, B123:D123, 0)&gt;0, SMALL('Raw Data'!F118:H118, 3), 0), 0)</f>
        <v>0</v>
      </c>
      <c r="V123">
        <f>IF(AND('Raw Data'!F118&lt;'Raw Data'!H118,'Raw Data'!S118&gt;'Raw Data'!T118),'Raw Data'!F118,IF(AND('Raw Data'!H118&lt;'Raw Data'!F118,'Raw Data'!T118&gt;'Raw Data'!S118),'Raw Data'!H118,0))</f>
        <v>0</v>
      </c>
      <c r="W123">
        <f>IF(AND('Raw Data'!F118&gt;'Raw Data'!H118,'Raw Data'!S118&gt;'Raw Data'!T118),'Raw Data'!F118,IF(AND('Raw Data'!H118&gt;'Raw Data'!F118,'Raw Data'!T118&gt;'Raw Data'!S118),'Raw Data'!H118,0))</f>
        <v>0</v>
      </c>
      <c r="X123">
        <f>IF(AND('Raw Data'!G118&gt;4,'Raw Data'!S118&gt;'Raw Data'!T118, ISNUMBER('Raw Data'!S118)),'Raw Data'!M118,IF(AND('Raw Data'!G118&gt;4,'Raw Data'!S118='Raw Data'!T118, ISNUMBER('Raw Data'!S118)),0,IF(AND(ISNUMBER('Raw Data'!S118), 'Raw Data'!S118='Raw Data'!T118),'Raw Data'!G118,0)))</f>
        <v>0</v>
      </c>
      <c r="Y123">
        <f>IF(AND('Raw Data'!G118&gt;4,'Raw Data'!S118&lt;'Raw Data'!T118),'Raw Data'!O118,IF(AND('Raw Data'!G118&gt;4,'Raw Data'!S118='Raw Data'!T118),0,IF('Raw Data'!S118='Raw Data'!T118,'Raw Data'!G118,0)))</f>
        <v>0</v>
      </c>
      <c r="Z123">
        <f>IF(AND('Raw Data'!G118&lt;4, 'Raw Data'!S118='Raw Data'!T118), 'Raw Data'!G118,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Data'!U119</f>
        <v>0</v>
      </c>
      <c r="B124">
        <f>IF('Raw Data'!S119&gt;'Raw Data'!T119, 'Raw Data'!F119, 0)</f>
        <v>0</v>
      </c>
      <c r="C124">
        <f>IF(AND(ISNUMBER('Raw Data'!S119), 'Raw Data'!S119='Raw Data'!T119), 'Raw Data'!G119, 0)</f>
        <v>0</v>
      </c>
      <c r="D124">
        <f>IF('Raw Data'!S119&lt;'Raw Data'!T119, 'Raw Data'!H119, 0)</f>
        <v>0</v>
      </c>
      <c r="E124">
        <f>IF(SUM('Raw Data'!S119:T119)&gt;2, 'Raw Data'!I119, 0)</f>
        <v>0</v>
      </c>
      <c r="F124">
        <f>IF(AND(ISNUMBER('Raw Data'!S119),SUM('Raw Data'!S119:T119)&lt;3),'Raw Data'!I119,)</f>
        <v>0</v>
      </c>
      <c r="G124">
        <f>IF(AND('Raw Data'!S119&gt;0, 'Raw Data'!T119&gt;0), 'Raw Data'!K119, 0)</f>
        <v>0</v>
      </c>
      <c r="H124">
        <f>IF(AND(ISNUMBER('Raw Data'!S119), OR('Raw Data'!S119=0, 'Raw Data'!T119=0)), 'Raw Data'!L119, 0)</f>
        <v>0</v>
      </c>
      <c r="I124">
        <f>IF('Raw Data'!S119='Raw Data'!T119, 0, IF('Raw Data'!S119&gt;'Raw Data'!T119, 'Raw Data'!M119, 0))</f>
        <v>0</v>
      </c>
      <c r="J124">
        <f>IF('Raw Data'!S119='Raw Data'!T119, 0, IF('Raw Data'!S119&lt;'Raw Data'!T119, 'Raw Data'!O119, 0))</f>
        <v>0</v>
      </c>
      <c r="K124">
        <f>IF(AND(ISNUMBER('Raw Data'!S119), OR('Raw Data'!S119&gt;'Raw Data'!T119, 'Raw Data'!S119='Raw Data'!T119)), 'Raw Data'!P119, 0)</f>
        <v>0</v>
      </c>
      <c r="L124">
        <f>IF(AND(ISNUMBER('Raw Data'!S119), OR('Raw Data'!S119&lt;'Raw Data'!T119, 'Raw Data'!S119='Raw Data'!T119)), 'Raw Data'!Q119, 0)</f>
        <v>0</v>
      </c>
      <c r="M124">
        <f>IF(AND(ISNUMBER('Raw Data'!S119), OR('Raw Data'!S119&gt;'Raw Data'!T119, 'Raw Data'!S119&lt;'Raw Data'!T119)), 'Raw Data'!R119, 0)</f>
        <v>0</v>
      </c>
      <c r="N124">
        <f>IF(AND('Raw Data'!F119&lt;'Raw Data'!H119, 'Raw Data'!S119&gt;'Raw Data'!T119), 'Raw Data'!F119, 0)</f>
        <v>0</v>
      </c>
      <c r="O124" t="b">
        <f>'Raw Data'!F119&lt;'Raw Data'!H119</f>
        <v>0</v>
      </c>
      <c r="P124">
        <f>IF(AND('Raw Data'!F119&gt;'Raw Data'!H119, 'Raw Data'!S119&gt;'Raw Data'!T119), 'Raw Data'!F119, 0)</f>
        <v>0</v>
      </c>
      <c r="Q124">
        <f>IF(AND('Raw Data'!F119&gt;'Raw Data'!H119, 'Raw Data'!S119&lt;'Raw Data'!T119), 'Raw Data'!H119, 0)</f>
        <v>0</v>
      </c>
      <c r="R124">
        <f>IF(AND('Raw Data'!F119&lt;'Raw Data'!H119, 'Raw Data'!S119&lt;'Raw Data'!T119), 'Raw Data'!H119, 0)</f>
        <v>0</v>
      </c>
      <c r="S124">
        <f>IF(ISNUMBER('Raw Data'!F119), IF(_xlfn.XLOOKUP(SMALL('Raw Data'!F119:H119, 1), B124:D124, B124:D124, 0)&gt;0, SMALL('Raw Data'!F119:H119, 1), 0), 0)</f>
        <v>0</v>
      </c>
      <c r="T124">
        <f>IF(ISNUMBER('Raw Data'!F119), IF(_xlfn.XLOOKUP(SMALL('Raw Data'!F119:H119, 2), B124:D124, B124:D124, 0)&gt;0, SMALL('Raw Data'!F119:H119, 2), 0), 0)</f>
        <v>0</v>
      </c>
      <c r="U124">
        <f>IF(ISNUMBER('Raw Data'!F119), IF(_xlfn.XLOOKUP(SMALL('Raw Data'!F119:H119, 3), B124:D124, B124:D124, 0)&gt;0, SMALL('Raw Data'!F119:H119, 3), 0), 0)</f>
        <v>0</v>
      </c>
      <c r="V124">
        <f>IF(AND('Raw Data'!F119&lt;'Raw Data'!H119,'Raw Data'!S119&gt;'Raw Data'!T119),'Raw Data'!F119,IF(AND('Raw Data'!H119&lt;'Raw Data'!F119,'Raw Data'!T119&gt;'Raw Data'!S119),'Raw Data'!H119,0))</f>
        <v>0</v>
      </c>
      <c r="W124">
        <f>IF(AND('Raw Data'!F119&gt;'Raw Data'!H119,'Raw Data'!S119&gt;'Raw Data'!T119),'Raw Data'!F119,IF(AND('Raw Data'!H119&gt;'Raw Data'!F119,'Raw Data'!T119&gt;'Raw Data'!S119),'Raw Data'!H119,0))</f>
        <v>0</v>
      </c>
      <c r="X124">
        <f>IF(AND('Raw Data'!G119&gt;4,'Raw Data'!S119&gt;'Raw Data'!T119, ISNUMBER('Raw Data'!S119)),'Raw Data'!M119,IF(AND('Raw Data'!G119&gt;4,'Raw Data'!S119='Raw Data'!T119, ISNUMBER('Raw Data'!S119)),0,IF(AND(ISNUMBER('Raw Data'!S119), 'Raw Data'!S119='Raw Data'!T119),'Raw Data'!G119,0)))</f>
        <v>0</v>
      </c>
      <c r="Y124">
        <f>IF(AND('Raw Data'!G119&gt;4,'Raw Data'!S119&lt;'Raw Data'!T119),'Raw Data'!O119,IF(AND('Raw Data'!G119&gt;4,'Raw Data'!S119='Raw Data'!T119),0,IF('Raw Data'!S119='Raw Data'!T119,'Raw Data'!G119,0)))</f>
        <v>0</v>
      </c>
      <c r="Z124">
        <f>IF(AND('Raw Data'!G119&lt;4, 'Raw Data'!S119='Raw Data'!T119), 'Raw Data'!G119,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Data'!U120</f>
        <v>0</v>
      </c>
      <c r="B125">
        <f>IF('Raw Data'!S120&gt;'Raw Data'!T120, 'Raw Data'!F120, 0)</f>
        <v>0</v>
      </c>
      <c r="C125">
        <f>IF(AND(ISNUMBER('Raw Data'!S120), 'Raw Data'!S120='Raw Data'!T120), 'Raw Data'!G120, 0)</f>
        <v>0</v>
      </c>
      <c r="D125">
        <f>IF('Raw Data'!S120&lt;'Raw Data'!T120, 'Raw Data'!H120, 0)</f>
        <v>0</v>
      </c>
      <c r="E125">
        <f>IF(SUM('Raw Data'!S120:T120)&gt;2, 'Raw Data'!I120, 0)</f>
        <v>0</v>
      </c>
      <c r="F125">
        <f>IF(AND(ISNUMBER('Raw Data'!S120),SUM('Raw Data'!S120:T120)&lt;3),'Raw Data'!I120,)</f>
        <v>0</v>
      </c>
      <c r="G125">
        <f>IF(AND('Raw Data'!S120&gt;0, 'Raw Data'!T120&gt;0), 'Raw Data'!K120, 0)</f>
        <v>0</v>
      </c>
      <c r="H125">
        <f>IF(AND(ISNUMBER('Raw Data'!S120), OR('Raw Data'!S120=0, 'Raw Data'!T120=0)), 'Raw Data'!L120, 0)</f>
        <v>0</v>
      </c>
      <c r="I125">
        <f>IF('Raw Data'!S120='Raw Data'!T120, 0, IF('Raw Data'!S120&gt;'Raw Data'!T120, 'Raw Data'!M120, 0))</f>
        <v>0</v>
      </c>
      <c r="J125">
        <f>IF('Raw Data'!S120='Raw Data'!T120, 0, IF('Raw Data'!S120&lt;'Raw Data'!T120, 'Raw Data'!O120, 0))</f>
        <v>0</v>
      </c>
      <c r="K125">
        <f>IF(AND(ISNUMBER('Raw Data'!S120), OR('Raw Data'!S120&gt;'Raw Data'!T120, 'Raw Data'!S120='Raw Data'!T120)), 'Raw Data'!P120, 0)</f>
        <v>0</v>
      </c>
      <c r="L125">
        <f>IF(AND(ISNUMBER('Raw Data'!S120), OR('Raw Data'!S120&lt;'Raw Data'!T120, 'Raw Data'!S120='Raw Data'!T120)), 'Raw Data'!Q120, 0)</f>
        <v>0</v>
      </c>
      <c r="M125">
        <f>IF(AND(ISNUMBER('Raw Data'!S120), OR('Raw Data'!S120&gt;'Raw Data'!T120, 'Raw Data'!S120&lt;'Raw Data'!T120)), 'Raw Data'!R120, 0)</f>
        <v>0</v>
      </c>
      <c r="N125">
        <f>IF(AND('Raw Data'!F120&lt;'Raw Data'!H120, 'Raw Data'!S120&gt;'Raw Data'!T120), 'Raw Data'!F120, 0)</f>
        <v>0</v>
      </c>
      <c r="O125" t="b">
        <f>'Raw Data'!F120&lt;'Raw Data'!H120</f>
        <v>0</v>
      </c>
      <c r="P125">
        <f>IF(AND('Raw Data'!F120&gt;'Raw Data'!H120, 'Raw Data'!S120&gt;'Raw Data'!T120), 'Raw Data'!F120, 0)</f>
        <v>0</v>
      </c>
      <c r="Q125">
        <f>IF(AND('Raw Data'!F120&gt;'Raw Data'!H120, 'Raw Data'!S120&lt;'Raw Data'!T120), 'Raw Data'!H120, 0)</f>
        <v>0</v>
      </c>
      <c r="R125">
        <f>IF(AND('Raw Data'!F120&lt;'Raw Data'!H120, 'Raw Data'!S120&lt;'Raw Data'!T120), 'Raw Data'!H120, 0)</f>
        <v>0</v>
      </c>
      <c r="S125">
        <f>IF(ISNUMBER('Raw Data'!F120), IF(_xlfn.XLOOKUP(SMALL('Raw Data'!F120:H120, 1), B125:D125, B125:D125, 0)&gt;0, SMALL('Raw Data'!F120:H120, 1), 0), 0)</f>
        <v>0</v>
      </c>
      <c r="T125">
        <f>IF(ISNUMBER('Raw Data'!F120), IF(_xlfn.XLOOKUP(SMALL('Raw Data'!F120:H120, 2), B125:D125, B125:D125, 0)&gt;0, SMALL('Raw Data'!F120:H120, 2), 0), 0)</f>
        <v>0</v>
      </c>
      <c r="U125">
        <f>IF(ISNUMBER('Raw Data'!F120), IF(_xlfn.XLOOKUP(SMALL('Raw Data'!F120:H120, 3), B125:D125, B125:D125, 0)&gt;0, SMALL('Raw Data'!F120:H120, 3), 0), 0)</f>
        <v>0</v>
      </c>
      <c r="V125">
        <f>IF(AND('Raw Data'!F120&lt;'Raw Data'!H120,'Raw Data'!S120&gt;'Raw Data'!T120),'Raw Data'!F120,IF(AND('Raw Data'!H120&lt;'Raw Data'!F120,'Raw Data'!T120&gt;'Raw Data'!S120),'Raw Data'!H120,0))</f>
        <v>0</v>
      </c>
      <c r="W125">
        <f>IF(AND('Raw Data'!F120&gt;'Raw Data'!H120,'Raw Data'!S120&gt;'Raw Data'!T120),'Raw Data'!F120,IF(AND('Raw Data'!H120&gt;'Raw Data'!F120,'Raw Data'!T120&gt;'Raw Data'!S120),'Raw Data'!H120,0))</f>
        <v>0</v>
      </c>
      <c r="X125">
        <f>IF(AND('Raw Data'!G120&gt;4,'Raw Data'!S120&gt;'Raw Data'!T120, ISNUMBER('Raw Data'!S120)),'Raw Data'!M120,IF(AND('Raw Data'!G120&gt;4,'Raw Data'!S120='Raw Data'!T120, ISNUMBER('Raw Data'!S120)),0,IF(AND(ISNUMBER('Raw Data'!S120), 'Raw Data'!S120='Raw Data'!T120),'Raw Data'!G120,0)))</f>
        <v>0</v>
      </c>
      <c r="Y125">
        <f>IF(AND('Raw Data'!G120&gt;4,'Raw Data'!S120&lt;'Raw Data'!T120),'Raw Data'!O120,IF(AND('Raw Data'!G120&gt;4,'Raw Data'!S120='Raw Data'!T120),0,IF('Raw Data'!S120='Raw Data'!T120,'Raw Data'!G120,0)))</f>
        <v>0</v>
      </c>
      <c r="Z125">
        <f>IF(AND('Raw Data'!G120&lt;4, 'Raw Data'!S120='Raw Data'!T120), 'Raw Data'!G120,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Data'!U121</f>
        <v>0</v>
      </c>
      <c r="B126">
        <f>IF('Raw Data'!S121&gt;'Raw Data'!T121, 'Raw Data'!F121, 0)</f>
        <v>0</v>
      </c>
      <c r="C126">
        <f>IF(AND(ISNUMBER('Raw Data'!S121), 'Raw Data'!S121='Raw Data'!T121), 'Raw Data'!G121, 0)</f>
        <v>0</v>
      </c>
      <c r="D126">
        <f>IF('Raw Data'!S121&lt;'Raw Data'!T121, 'Raw Data'!H121, 0)</f>
        <v>0</v>
      </c>
      <c r="E126">
        <f>IF(SUM('Raw Data'!S121:T121)&gt;2, 'Raw Data'!I121, 0)</f>
        <v>0</v>
      </c>
      <c r="F126">
        <f>IF(AND(ISNUMBER('Raw Data'!S121),SUM('Raw Data'!S121:T121)&lt;3),'Raw Data'!I121,)</f>
        <v>0</v>
      </c>
      <c r="G126">
        <f>IF(AND('Raw Data'!S121&gt;0, 'Raw Data'!T121&gt;0), 'Raw Data'!K121, 0)</f>
        <v>0</v>
      </c>
      <c r="H126">
        <f>IF(AND(ISNUMBER('Raw Data'!S121), OR('Raw Data'!S121=0, 'Raw Data'!T121=0)), 'Raw Data'!L121, 0)</f>
        <v>0</v>
      </c>
      <c r="I126">
        <f>IF('Raw Data'!S121='Raw Data'!T121, 0, IF('Raw Data'!S121&gt;'Raw Data'!T121, 'Raw Data'!M121, 0))</f>
        <v>0</v>
      </c>
      <c r="J126">
        <f>IF('Raw Data'!S121='Raw Data'!T121, 0, IF('Raw Data'!S121&lt;'Raw Data'!T121, 'Raw Data'!O121, 0))</f>
        <v>0</v>
      </c>
      <c r="K126">
        <f>IF(AND(ISNUMBER('Raw Data'!S121), OR('Raw Data'!S121&gt;'Raw Data'!T121, 'Raw Data'!S121='Raw Data'!T121)), 'Raw Data'!P121, 0)</f>
        <v>0</v>
      </c>
      <c r="L126">
        <f>IF(AND(ISNUMBER('Raw Data'!S121), OR('Raw Data'!S121&lt;'Raw Data'!T121, 'Raw Data'!S121='Raw Data'!T121)), 'Raw Data'!Q121, 0)</f>
        <v>0</v>
      </c>
      <c r="M126">
        <f>IF(AND(ISNUMBER('Raw Data'!S121), OR('Raw Data'!S121&gt;'Raw Data'!T121, 'Raw Data'!S121&lt;'Raw Data'!T121)), 'Raw Data'!R121, 0)</f>
        <v>0</v>
      </c>
      <c r="N126">
        <f>IF(AND('Raw Data'!F121&lt;'Raw Data'!H121, 'Raw Data'!S121&gt;'Raw Data'!T121), 'Raw Data'!F121, 0)</f>
        <v>0</v>
      </c>
      <c r="O126" t="b">
        <f>'Raw Data'!F121&lt;'Raw Data'!H121</f>
        <v>0</v>
      </c>
      <c r="P126">
        <f>IF(AND('Raw Data'!F121&gt;'Raw Data'!H121, 'Raw Data'!S121&gt;'Raw Data'!T121), 'Raw Data'!F121, 0)</f>
        <v>0</v>
      </c>
      <c r="Q126">
        <f>IF(AND('Raw Data'!F121&gt;'Raw Data'!H121, 'Raw Data'!S121&lt;'Raw Data'!T121), 'Raw Data'!H121, 0)</f>
        <v>0</v>
      </c>
      <c r="R126">
        <f>IF(AND('Raw Data'!F121&lt;'Raw Data'!H121, 'Raw Data'!S121&lt;'Raw Data'!T121), 'Raw Data'!H121, 0)</f>
        <v>0</v>
      </c>
      <c r="S126">
        <f>IF(ISNUMBER('Raw Data'!F121), IF(_xlfn.XLOOKUP(SMALL('Raw Data'!F121:H121, 1), B126:D126, B126:D126, 0)&gt;0, SMALL('Raw Data'!F121:H121, 1), 0), 0)</f>
        <v>0</v>
      </c>
      <c r="T126">
        <f>IF(ISNUMBER('Raw Data'!F121), IF(_xlfn.XLOOKUP(SMALL('Raw Data'!F121:H121, 2), B126:D126, B126:D126, 0)&gt;0, SMALL('Raw Data'!F121:H121, 2), 0), 0)</f>
        <v>0</v>
      </c>
      <c r="U126">
        <f>IF(ISNUMBER('Raw Data'!F121), IF(_xlfn.XLOOKUP(SMALL('Raw Data'!F121:H121, 3), B126:D126, B126:D126, 0)&gt;0, SMALL('Raw Data'!F121:H121, 3), 0), 0)</f>
        <v>0</v>
      </c>
      <c r="V126">
        <f>IF(AND('Raw Data'!F121&lt;'Raw Data'!H121,'Raw Data'!S121&gt;'Raw Data'!T121),'Raw Data'!F121,IF(AND('Raw Data'!H121&lt;'Raw Data'!F121,'Raw Data'!T121&gt;'Raw Data'!S121),'Raw Data'!H121,0))</f>
        <v>0</v>
      </c>
      <c r="W126">
        <f>IF(AND('Raw Data'!F121&gt;'Raw Data'!H121,'Raw Data'!S121&gt;'Raw Data'!T121),'Raw Data'!F121,IF(AND('Raw Data'!H121&gt;'Raw Data'!F121,'Raw Data'!T121&gt;'Raw Data'!S121),'Raw Data'!H121,0))</f>
        <v>0</v>
      </c>
      <c r="X126">
        <f>IF(AND('Raw Data'!G121&gt;4,'Raw Data'!S121&gt;'Raw Data'!T121, ISNUMBER('Raw Data'!S121)),'Raw Data'!M121,IF(AND('Raw Data'!G121&gt;4,'Raw Data'!S121='Raw Data'!T121, ISNUMBER('Raw Data'!S121)),0,IF(AND(ISNUMBER('Raw Data'!S121), 'Raw Data'!S121='Raw Data'!T121),'Raw Data'!G121,0)))</f>
        <v>0</v>
      </c>
      <c r="Y126">
        <f>IF(AND('Raw Data'!G121&gt;4,'Raw Data'!S121&lt;'Raw Data'!T121),'Raw Data'!O121,IF(AND('Raw Data'!G121&gt;4,'Raw Data'!S121='Raw Data'!T121),0,IF('Raw Data'!S121='Raw Data'!T121,'Raw Data'!G121,0)))</f>
        <v>0</v>
      </c>
      <c r="Z126">
        <f>IF(AND('Raw Data'!G121&lt;4, 'Raw Data'!S121='Raw Data'!T121), 'Raw Data'!G121,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Data'!U122</f>
        <v>0</v>
      </c>
      <c r="B127">
        <f>IF('Raw Data'!S122&gt;'Raw Data'!T122, 'Raw Data'!F122, 0)</f>
        <v>0</v>
      </c>
      <c r="C127">
        <f>IF(AND(ISNUMBER('Raw Data'!S122), 'Raw Data'!S122='Raw Data'!T122), 'Raw Data'!G122, 0)</f>
        <v>0</v>
      </c>
      <c r="D127">
        <f>IF('Raw Data'!S122&lt;'Raw Data'!T122, 'Raw Data'!H122, 0)</f>
        <v>0</v>
      </c>
      <c r="E127">
        <f>IF(SUM('Raw Data'!S122:T122)&gt;2, 'Raw Data'!I122, 0)</f>
        <v>0</v>
      </c>
      <c r="F127">
        <f>IF(AND(ISNUMBER('Raw Data'!S122),SUM('Raw Data'!S122:T122)&lt;3),'Raw Data'!I122,)</f>
        <v>0</v>
      </c>
      <c r="G127">
        <f>IF(AND('Raw Data'!S122&gt;0, 'Raw Data'!T122&gt;0), 'Raw Data'!K122, 0)</f>
        <v>0</v>
      </c>
      <c r="H127">
        <f>IF(AND(ISNUMBER('Raw Data'!S122), OR('Raw Data'!S122=0, 'Raw Data'!T122=0)), 'Raw Data'!L122, 0)</f>
        <v>0</v>
      </c>
      <c r="I127">
        <f>IF('Raw Data'!S122='Raw Data'!T122, 0, IF('Raw Data'!S122&gt;'Raw Data'!T122, 'Raw Data'!M122, 0))</f>
        <v>0</v>
      </c>
      <c r="J127">
        <f>IF('Raw Data'!S122='Raw Data'!T122, 0, IF('Raw Data'!S122&lt;'Raw Data'!T122, 'Raw Data'!O122, 0))</f>
        <v>0</v>
      </c>
      <c r="K127">
        <f>IF(AND(ISNUMBER('Raw Data'!S122), OR('Raw Data'!S122&gt;'Raw Data'!T122, 'Raw Data'!S122='Raw Data'!T122)), 'Raw Data'!P122, 0)</f>
        <v>0</v>
      </c>
      <c r="L127">
        <f>IF(AND(ISNUMBER('Raw Data'!S122), OR('Raw Data'!S122&lt;'Raw Data'!T122, 'Raw Data'!S122='Raw Data'!T122)), 'Raw Data'!Q122, 0)</f>
        <v>0</v>
      </c>
      <c r="M127">
        <f>IF(AND(ISNUMBER('Raw Data'!S122), OR('Raw Data'!S122&gt;'Raw Data'!T122, 'Raw Data'!S122&lt;'Raw Data'!T122)), 'Raw Data'!R122, 0)</f>
        <v>0</v>
      </c>
      <c r="N127">
        <f>IF(AND('Raw Data'!F122&lt;'Raw Data'!H122, 'Raw Data'!S122&gt;'Raw Data'!T122), 'Raw Data'!F122, 0)</f>
        <v>0</v>
      </c>
      <c r="O127" t="b">
        <f>'Raw Data'!F122&lt;'Raw Data'!H122</f>
        <v>0</v>
      </c>
      <c r="P127">
        <f>IF(AND('Raw Data'!F122&gt;'Raw Data'!H122, 'Raw Data'!S122&gt;'Raw Data'!T122), 'Raw Data'!F122, 0)</f>
        <v>0</v>
      </c>
      <c r="Q127">
        <f>IF(AND('Raw Data'!F122&gt;'Raw Data'!H122, 'Raw Data'!S122&lt;'Raw Data'!T122), 'Raw Data'!H122, 0)</f>
        <v>0</v>
      </c>
      <c r="R127">
        <f>IF(AND('Raw Data'!F122&lt;'Raw Data'!H122, 'Raw Data'!S122&lt;'Raw Data'!T122), 'Raw Data'!H122, 0)</f>
        <v>0</v>
      </c>
      <c r="S127">
        <f>IF(ISNUMBER('Raw Data'!F122), IF(_xlfn.XLOOKUP(SMALL('Raw Data'!F122:H122, 1), B127:D127, B127:D127, 0)&gt;0, SMALL('Raw Data'!F122:H122, 1), 0), 0)</f>
        <v>0</v>
      </c>
      <c r="T127">
        <f>IF(ISNUMBER('Raw Data'!F122), IF(_xlfn.XLOOKUP(SMALL('Raw Data'!F122:H122, 2), B127:D127, B127:D127, 0)&gt;0, SMALL('Raw Data'!F122:H122, 2), 0), 0)</f>
        <v>0</v>
      </c>
      <c r="U127">
        <f>IF(ISNUMBER('Raw Data'!F122), IF(_xlfn.XLOOKUP(SMALL('Raw Data'!F122:H122, 3), B127:D127, B127:D127, 0)&gt;0, SMALL('Raw Data'!F122:H122, 3), 0), 0)</f>
        <v>0</v>
      </c>
      <c r="V127">
        <f>IF(AND('Raw Data'!F122&lt;'Raw Data'!H122,'Raw Data'!S122&gt;'Raw Data'!T122),'Raw Data'!F122,IF(AND('Raw Data'!H122&lt;'Raw Data'!F122,'Raw Data'!T122&gt;'Raw Data'!S122),'Raw Data'!H122,0))</f>
        <v>0</v>
      </c>
      <c r="W127">
        <f>IF(AND('Raw Data'!F122&gt;'Raw Data'!H122,'Raw Data'!S122&gt;'Raw Data'!T122),'Raw Data'!F122,IF(AND('Raw Data'!H122&gt;'Raw Data'!F122,'Raw Data'!T122&gt;'Raw Data'!S122),'Raw Data'!H122,0))</f>
        <v>0</v>
      </c>
      <c r="X127">
        <f>IF(AND('Raw Data'!G122&gt;4,'Raw Data'!S122&gt;'Raw Data'!T122, ISNUMBER('Raw Data'!S122)),'Raw Data'!M122,IF(AND('Raw Data'!G122&gt;4,'Raw Data'!S122='Raw Data'!T122, ISNUMBER('Raw Data'!S122)),0,IF(AND(ISNUMBER('Raw Data'!S122), 'Raw Data'!S122='Raw Data'!T122),'Raw Data'!G122,0)))</f>
        <v>0</v>
      </c>
      <c r="Y127">
        <f>IF(AND('Raw Data'!G122&gt;4,'Raw Data'!S122&lt;'Raw Data'!T122),'Raw Data'!O122,IF(AND('Raw Data'!G122&gt;4,'Raw Data'!S122='Raw Data'!T122),0,IF('Raw Data'!S122='Raw Data'!T122,'Raw Data'!G122,0)))</f>
        <v>0</v>
      </c>
      <c r="Z127">
        <f>IF(AND('Raw Data'!G122&lt;4, 'Raw Data'!S122='Raw Data'!T122), 'Raw Data'!G122,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Data'!U123</f>
        <v>0</v>
      </c>
      <c r="B128">
        <f>IF('Raw Data'!S123&gt;'Raw Data'!T123, 'Raw Data'!F123, 0)</f>
        <v>0</v>
      </c>
      <c r="C128">
        <f>IF(AND(ISNUMBER('Raw Data'!S123), 'Raw Data'!S123='Raw Data'!T123), 'Raw Data'!G123, 0)</f>
        <v>0</v>
      </c>
      <c r="D128">
        <f>IF('Raw Data'!S123&lt;'Raw Data'!T123, 'Raw Data'!H123, 0)</f>
        <v>0</v>
      </c>
      <c r="E128">
        <f>IF(SUM('Raw Data'!S123:T123)&gt;2, 'Raw Data'!I123, 0)</f>
        <v>0</v>
      </c>
      <c r="F128">
        <f>IF(AND(ISNUMBER('Raw Data'!S123),SUM('Raw Data'!S123:T123)&lt;3),'Raw Data'!I123,)</f>
        <v>0</v>
      </c>
      <c r="G128">
        <f>IF(AND('Raw Data'!S123&gt;0, 'Raw Data'!T123&gt;0), 'Raw Data'!K123, 0)</f>
        <v>0</v>
      </c>
      <c r="H128">
        <f>IF(AND(ISNUMBER('Raw Data'!S123), OR('Raw Data'!S123=0, 'Raw Data'!T123=0)), 'Raw Data'!L123, 0)</f>
        <v>0</v>
      </c>
      <c r="I128">
        <f>IF('Raw Data'!S123='Raw Data'!T123, 0, IF('Raw Data'!S123&gt;'Raw Data'!T123, 'Raw Data'!M123, 0))</f>
        <v>0</v>
      </c>
      <c r="J128">
        <f>IF('Raw Data'!S123='Raw Data'!T123, 0, IF('Raw Data'!S123&lt;'Raw Data'!T123, 'Raw Data'!O123, 0))</f>
        <v>0</v>
      </c>
      <c r="K128">
        <f>IF(AND(ISNUMBER('Raw Data'!S123), OR('Raw Data'!S123&gt;'Raw Data'!T123, 'Raw Data'!S123='Raw Data'!T123)), 'Raw Data'!P123, 0)</f>
        <v>0</v>
      </c>
      <c r="L128">
        <f>IF(AND(ISNUMBER('Raw Data'!S123), OR('Raw Data'!S123&lt;'Raw Data'!T123, 'Raw Data'!S123='Raw Data'!T123)), 'Raw Data'!Q123, 0)</f>
        <v>0</v>
      </c>
      <c r="M128">
        <f>IF(AND(ISNUMBER('Raw Data'!S123), OR('Raw Data'!S123&gt;'Raw Data'!T123, 'Raw Data'!S123&lt;'Raw Data'!T123)), 'Raw Data'!R123, 0)</f>
        <v>0</v>
      </c>
      <c r="N128">
        <f>IF(AND('Raw Data'!F123&lt;'Raw Data'!H123, 'Raw Data'!S123&gt;'Raw Data'!T123), 'Raw Data'!F123, 0)</f>
        <v>0</v>
      </c>
      <c r="O128" t="b">
        <f>'Raw Data'!F123&lt;'Raw Data'!H123</f>
        <v>0</v>
      </c>
      <c r="P128">
        <f>IF(AND('Raw Data'!F123&gt;'Raw Data'!H123, 'Raw Data'!S123&gt;'Raw Data'!T123), 'Raw Data'!F123, 0)</f>
        <v>0</v>
      </c>
      <c r="Q128">
        <f>IF(AND('Raw Data'!F123&gt;'Raw Data'!H123, 'Raw Data'!S123&lt;'Raw Data'!T123), 'Raw Data'!H123, 0)</f>
        <v>0</v>
      </c>
      <c r="R128">
        <f>IF(AND('Raw Data'!F123&lt;'Raw Data'!H123, 'Raw Data'!S123&lt;'Raw Data'!T123), 'Raw Data'!H123, 0)</f>
        <v>0</v>
      </c>
      <c r="S128">
        <f>IF(ISNUMBER('Raw Data'!F123), IF(_xlfn.XLOOKUP(SMALL('Raw Data'!F123:H123, 1), B128:D128, B128:D128, 0)&gt;0, SMALL('Raw Data'!F123:H123, 1), 0), 0)</f>
        <v>0</v>
      </c>
      <c r="T128">
        <f>IF(ISNUMBER('Raw Data'!F123), IF(_xlfn.XLOOKUP(SMALL('Raw Data'!F123:H123, 2), B128:D128, B128:D128, 0)&gt;0, SMALL('Raw Data'!F123:H123, 2), 0), 0)</f>
        <v>0</v>
      </c>
      <c r="U128">
        <f>IF(ISNUMBER('Raw Data'!F123), IF(_xlfn.XLOOKUP(SMALL('Raw Data'!F123:H123, 3), B128:D128, B128:D128, 0)&gt;0, SMALL('Raw Data'!F123:H123, 3), 0), 0)</f>
        <v>0</v>
      </c>
      <c r="V128">
        <f>IF(AND('Raw Data'!F123&lt;'Raw Data'!H123,'Raw Data'!S123&gt;'Raw Data'!T123),'Raw Data'!F123,IF(AND('Raw Data'!H123&lt;'Raw Data'!F123,'Raw Data'!T123&gt;'Raw Data'!S123),'Raw Data'!H123,0))</f>
        <v>0</v>
      </c>
      <c r="W128">
        <f>IF(AND('Raw Data'!F123&gt;'Raw Data'!H123,'Raw Data'!S123&gt;'Raw Data'!T123),'Raw Data'!F123,IF(AND('Raw Data'!H123&gt;'Raw Data'!F123,'Raw Data'!T123&gt;'Raw Data'!S123),'Raw Data'!H123,0))</f>
        <v>0</v>
      </c>
      <c r="X128">
        <f>IF(AND('Raw Data'!G123&gt;4,'Raw Data'!S123&gt;'Raw Data'!T123, ISNUMBER('Raw Data'!S123)),'Raw Data'!M123,IF(AND('Raw Data'!G123&gt;4,'Raw Data'!S123='Raw Data'!T123, ISNUMBER('Raw Data'!S123)),0,IF(AND(ISNUMBER('Raw Data'!S123), 'Raw Data'!S123='Raw Data'!T123),'Raw Data'!G123,0)))</f>
        <v>0</v>
      </c>
      <c r="Y128">
        <f>IF(AND('Raw Data'!G123&gt;4,'Raw Data'!S123&lt;'Raw Data'!T123),'Raw Data'!O123,IF(AND('Raw Data'!G123&gt;4,'Raw Data'!S123='Raw Data'!T123),0,IF('Raw Data'!S123='Raw Data'!T123,'Raw Data'!G123,0)))</f>
        <v>0</v>
      </c>
      <c r="Z128">
        <f>IF(AND('Raw Data'!G123&lt;4, 'Raw Data'!S123='Raw Data'!T123), 'Raw Data'!G123,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Data'!U124</f>
        <v>0</v>
      </c>
      <c r="B129">
        <f>IF('Raw Data'!S124&gt;'Raw Data'!T124, 'Raw Data'!F124, 0)</f>
        <v>0</v>
      </c>
      <c r="C129">
        <f>IF(AND(ISNUMBER('Raw Data'!S124), 'Raw Data'!S124='Raw Data'!T124), 'Raw Data'!G124, 0)</f>
        <v>0</v>
      </c>
      <c r="D129">
        <f>IF('Raw Data'!S124&lt;'Raw Data'!T124, 'Raw Data'!H124, 0)</f>
        <v>0</v>
      </c>
      <c r="E129">
        <f>IF(SUM('Raw Data'!S124:T124)&gt;2, 'Raw Data'!I124, 0)</f>
        <v>0</v>
      </c>
      <c r="F129">
        <f>IF(AND(ISNUMBER('Raw Data'!S124),SUM('Raw Data'!S124:T124)&lt;3),'Raw Data'!I124,)</f>
        <v>0</v>
      </c>
      <c r="G129">
        <f>IF(AND('Raw Data'!S124&gt;0, 'Raw Data'!T124&gt;0), 'Raw Data'!K124, 0)</f>
        <v>0</v>
      </c>
      <c r="H129">
        <f>IF(AND(ISNUMBER('Raw Data'!S124), OR('Raw Data'!S124=0, 'Raw Data'!T124=0)), 'Raw Data'!L124, 0)</f>
        <v>0</v>
      </c>
      <c r="I129">
        <f>IF('Raw Data'!S124='Raw Data'!T124, 0, IF('Raw Data'!S124&gt;'Raw Data'!T124, 'Raw Data'!M124, 0))</f>
        <v>0</v>
      </c>
      <c r="J129">
        <f>IF('Raw Data'!S124='Raw Data'!T124, 0, IF('Raw Data'!S124&lt;'Raw Data'!T124, 'Raw Data'!O124, 0))</f>
        <v>0</v>
      </c>
      <c r="K129">
        <f>IF(AND(ISNUMBER('Raw Data'!S124), OR('Raw Data'!S124&gt;'Raw Data'!T124, 'Raw Data'!S124='Raw Data'!T124)), 'Raw Data'!P124, 0)</f>
        <v>0</v>
      </c>
      <c r="L129">
        <f>IF(AND(ISNUMBER('Raw Data'!S124), OR('Raw Data'!S124&lt;'Raw Data'!T124, 'Raw Data'!S124='Raw Data'!T124)), 'Raw Data'!Q124, 0)</f>
        <v>0</v>
      </c>
      <c r="M129">
        <f>IF(AND(ISNUMBER('Raw Data'!S124), OR('Raw Data'!S124&gt;'Raw Data'!T124, 'Raw Data'!S124&lt;'Raw Data'!T124)), 'Raw Data'!R124, 0)</f>
        <v>0</v>
      </c>
      <c r="N129">
        <f>IF(AND('Raw Data'!F124&lt;'Raw Data'!H124, 'Raw Data'!S124&gt;'Raw Data'!T124), 'Raw Data'!F124, 0)</f>
        <v>0</v>
      </c>
      <c r="O129" t="b">
        <f>'Raw Data'!F124&lt;'Raw Data'!H124</f>
        <v>0</v>
      </c>
      <c r="P129">
        <f>IF(AND('Raw Data'!F124&gt;'Raw Data'!H124, 'Raw Data'!S124&gt;'Raw Data'!T124), 'Raw Data'!F124, 0)</f>
        <v>0</v>
      </c>
      <c r="Q129">
        <f>IF(AND('Raw Data'!F124&gt;'Raw Data'!H124, 'Raw Data'!S124&lt;'Raw Data'!T124), 'Raw Data'!H124, 0)</f>
        <v>0</v>
      </c>
      <c r="R129">
        <f>IF(AND('Raw Data'!F124&lt;'Raw Data'!H124, 'Raw Data'!S124&lt;'Raw Data'!T124), 'Raw Data'!H124, 0)</f>
        <v>0</v>
      </c>
      <c r="S129">
        <f>IF(ISNUMBER('Raw Data'!F124), IF(_xlfn.XLOOKUP(SMALL('Raw Data'!F124:H124, 1), B129:D129, B129:D129, 0)&gt;0, SMALL('Raw Data'!F124:H124, 1), 0), 0)</f>
        <v>0</v>
      </c>
      <c r="T129">
        <f>IF(ISNUMBER('Raw Data'!F124), IF(_xlfn.XLOOKUP(SMALL('Raw Data'!F124:H124, 2), B129:D129, B129:D129, 0)&gt;0, SMALL('Raw Data'!F124:H124, 2), 0), 0)</f>
        <v>0</v>
      </c>
      <c r="U129">
        <f>IF(ISNUMBER('Raw Data'!F124), IF(_xlfn.XLOOKUP(SMALL('Raw Data'!F124:H124, 3), B129:D129, B129:D129, 0)&gt;0, SMALL('Raw Data'!F124:H124, 3), 0), 0)</f>
        <v>0</v>
      </c>
      <c r="V129">
        <f>IF(AND('Raw Data'!F124&lt;'Raw Data'!H124,'Raw Data'!S124&gt;'Raw Data'!T124),'Raw Data'!F124,IF(AND('Raw Data'!H124&lt;'Raw Data'!F124,'Raw Data'!T124&gt;'Raw Data'!S124),'Raw Data'!H124,0))</f>
        <v>0</v>
      </c>
      <c r="W129">
        <f>IF(AND('Raw Data'!F124&gt;'Raw Data'!H124,'Raw Data'!S124&gt;'Raw Data'!T124),'Raw Data'!F124,IF(AND('Raw Data'!H124&gt;'Raw Data'!F124,'Raw Data'!T124&gt;'Raw Data'!S124),'Raw Data'!H124,0))</f>
        <v>0</v>
      </c>
      <c r="X129">
        <f>IF(AND('Raw Data'!G124&gt;4,'Raw Data'!S124&gt;'Raw Data'!T124, ISNUMBER('Raw Data'!S124)),'Raw Data'!M124,IF(AND('Raw Data'!G124&gt;4,'Raw Data'!S124='Raw Data'!T124, ISNUMBER('Raw Data'!S124)),0,IF(AND(ISNUMBER('Raw Data'!S124), 'Raw Data'!S124='Raw Data'!T124),'Raw Data'!G124,0)))</f>
        <v>0</v>
      </c>
      <c r="Y129">
        <f>IF(AND('Raw Data'!G124&gt;4,'Raw Data'!S124&lt;'Raw Data'!T124),'Raw Data'!O124,IF(AND('Raw Data'!G124&gt;4,'Raw Data'!S124='Raw Data'!T124),0,IF('Raw Data'!S124='Raw Data'!T124,'Raw Data'!G124,0)))</f>
        <v>0</v>
      </c>
      <c r="Z129">
        <f>IF(AND('Raw Data'!G124&lt;4, 'Raw Data'!S124='Raw Data'!T124), 'Raw Data'!G124,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Data'!U125</f>
        <v>0</v>
      </c>
      <c r="B130">
        <f>IF('Raw Data'!S125&gt;'Raw Data'!T125, 'Raw Data'!F125, 0)</f>
        <v>0</v>
      </c>
      <c r="C130">
        <f>IF(AND(ISNUMBER('Raw Data'!S125), 'Raw Data'!S125='Raw Data'!T125), 'Raw Data'!G125, 0)</f>
        <v>0</v>
      </c>
      <c r="D130">
        <f>IF('Raw Data'!S125&lt;'Raw Data'!T125, 'Raw Data'!H125, 0)</f>
        <v>0</v>
      </c>
      <c r="E130">
        <f>IF(SUM('Raw Data'!S125:T125)&gt;2, 'Raw Data'!I125, 0)</f>
        <v>0</v>
      </c>
      <c r="F130">
        <f>IF(AND(ISNUMBER('Raw Data'!S125),SUM('Raw Data'!S125:T125)&lt;3),'Raw Data'!I125,)</f>
        <v>0</v>
      </c>
      <c r="G130">
        <f>IF(AND('Raw Data'!S125&gt;0, 'Raw Data'!T125&gt;0), 'Raw Data'!K125, 0)</f>
        <v>0</v>
      </c>
      <c r="H130">
        <f>IF(AND(ISNUMBER('Raw Data'!S125), OR('Raw Data'!S125=0, 'Raw Data'!T125=0)), 'Raw Data'!L125, 0)</f>
        <v>0</v>
      </c>
      <c r="I130">
        <f>IF('Raw Data'!S125='Raw Data'!T125, 0, IF('Raw Data'!S125&gt;'Raw Data'!T125, 'Raw Data'!M125, 0))</f>
        <v>0</v>
      </c>
      <c r="J130">
        <f>IF('Raw Data'!S125='Raw Data'!T125, 0, IF('Raw Data'!S125&lt;'Raw Data'!T125, 'Raw Data'!O125, 0))</f>
        <v>0</v>
      </c>
      <c r="K130">
        <f>IF(AND(ISNUMBER('Raw Data'!S125), OR('Raw Data'!S125&gt;'Raw Data'!T125, 'Raw Data'!S125='Raw Data'!T125)), 'Raw Data'!P125, 0)</f>
        <v>0</v>
      </c>
      <c r="L130">
        <f>IF(AND(ISNUMBER('Raw Data'!S125), OR('Raw Data'!S125&lt;'Raw Data'!T125, 'Raw Data'!S125='Raw Data'!T125)), 'Raw Data'!Q125, 0)</f>
        <v>0</v>
      </c>
      <c r="M130">
        <f>IF(AND(ISNUMBER('Raw Data'!S125), OR('Raw Data'!S125&gt;'Raw Data'!T125, 'Raw Data'!S125&lt;'Raw Data'!T125)), 'Raw Data'!R125, 0)</f>
        <v>0</v>
      </c>
      <c r="N130">
        <f>IF(AND('Raw Data'!F125&lt;'Raw Data'!H125, 'Raw Data'!S125&gt;'Raw Data'!T125), 'Raw Data'!F125, 0)</f>
        <v>0</v>
      </c>
      <c r="O130" t="b">
        <f>'Raw Data'!F125&lt;'Raw Data'!H125</f>
        <v>0</v>
      </c>
      <c r="P130">
        <f>IF(AND('Raw Data'!F125&gt;'Raw Data'!H125, 'Raw Data'!S125&gt;'Raw Data'!T125), 'Raw Data'!F125, 0)</f>
        <v>0</v>
      </c>
      <c r="Q130">
        <f>IF(AND('Raw Data'!F125&gt;'Raw Data'!H125, 'Raw Data'!S125&lt;'Raw Data'!T125), 'Raw Data'!H125, 0)</f>
        <v>0</v>
      </c>
      <c r="R130">
        <f>IF(AND('Raw Data'!F125&lt;'Raw Data'!H125, 'Raw Data'!S125&lt;'Raw Data'!T125), 'Raw Data'!H125, 0)</f>
        <v>0</v>
      </c>
      <c r="S130">
        <f>IF(ISNUMBER('Raw Data'!F125), IF(_xlfn.XLOOKUP(SMALL('Raw Data'!F125:H125, 1), B130:D130, B130:D130, 0)&gt;0, SMALL('Raw Data'!F125:H125, 1), 0), 0)</f>
        <v>0</v>
      </c>
      <c r="T130">
        <f>IF(ISNUMBER('Raw Data'!F125), IF(_xlfn.XLOOKUP(SMALL('Raw Data'!F125:H125, 2), B130:D130, B130:D130, 0)&gt;0, SMALL('Raw Data'!F125:H125, 2), 0), 0)</f>
        <v>0</v>
      </c>
      <c r="U130">
        <f>IF(ISNUMBER('Raw Data'!F125), IF(_xlfn.XLOOKUP(SMALL('Raw Data'!F125:H125, 3), B130:D130, B130:D130, 0)&gt;0, SMALL('Raw Data'!F125:H125, 3), 0), 0)</f>
        <v>0</v>
      </c>
      <c r="V130">
        <f>IF(AND('Raw Data'!F125&lt;'Raw Data'!H125,'Raw Data'!S125&gt;'Raw Data'!T125),'Raw Data'!F125,IF(AND('Raw Data'!H125&lt;'Raw Data'!F125,'Raw Data'!T125&gt;'Raw Data'!S125),'Raw Data'!H125,0))</f>
        <v>0</v>
      </c>
      <c r="W130">
        <f>IF(AND('Raw Data'!F125&gt;'Raw Data'!H125,'Raw Data'!S125&gt;'Raw Data'!T125),'Raw Data'!F125,IF(AND('Raw Data'!H125&gt;'Raw Data'!F125,'Raw Data'!T125&gt;'Raw Data'!S125),'Raw Data'!H125,0))</f>
        <v>0</v>
      </c>
      <c r="X130">
        <f>IF(AND('Raw Data'!G125&gt;4,'Raw Data'!S125&gt;'Raw Data'!T125, ISNUMBER('Raw Data'!S125)),'Raw Data'!M125,IF(AND('Raw Data'!G125&gt;4,'Raw Data'!S125='Raw Data'!T125, ISNUMBER('Raw Data'!S125)),0,IF(AND(ISNUMBER('Raw Data'!S125), 'Raw Data'!S125='Raw Data'!T125),'Raw Data'!G125,0)))</f>
        <v>0</v>
      </c>
      <c r="Y130">
        <f>IF(AND('Raw Data'!G125&gt;4,'Raw Data'!S125&lt;'Raw Data'!T125),'Raw Data'!O125,IF(AND('Raw Data'!G125&gt;4,'Raw Data'!S125='Raw Data'!T125),0,IF('Raw Data'!S125='Raw Data'!T125,'Raw Data'!G125,0)))</f>
        <v>0</v>
      </c>
      <c r="Z130">
        <f>IF(AND('Raw Data'!G125&lt;4, 'Raw Data'!S125='Raw Data'!T125), 'Raw Data'!G125,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Data'!U126</f>
        <v>0</v>
      </c>
      <c r="B131">
        <f>IF('Raw Data'!S126&gt;'Raw Data'!T126, 'Raw Data'!F126, 0)</f>
        <v>0</v>
      </c>
      <c r="C131">
        <f>IF(AND(ISNUMBER('Raw Data'!S126), 'Raw Data'!S126='Raw Data'!T126), 'Raw Data'!G126, 0)</f>
        <v>0</v>
      </c>
      <c r="D131">
        <f>IF('Raw Data'!S126&lt;'Raw Data'!T126, 'Raw Data'!H126, 0)</f>
        <v>0</v>
      </c>
      <c r="E131">
        <f>IF(SUM('Raw Data'!S126:T126)&gt;2, 'Raw Data'!I126, 0)</f>
        <v>0</v>
      </c>
      <c r="F131">
        <f>IF(AND(ISNUMBER('Raw Data'!S126),SUM('Raw Data'!S126:T126)&lt;3),'Raw Data'!I126,)</f>
        <v>0</v>
      </c>
      <c r="G131">
        <f>IF(AND('Raw Data'!S126&gt;0, 'Raw Data'!T126&gt;0), 'Raw Data'!K126, 0)</f>
        <v>0</v>
      </c>
      <c r="H131">
        <f>IF(AND(ISNUMBER('Raw Data'!S126), OR('Raw Data'!S126=0, 'Raw Data'!T126=0)), 'Raw Data'!L126, 0)</f>
        <v>0</v>
      </c>
      <c r="I131">
        <f>IF('Raw Data'!S126='Raw Data'!T126, 0, IF('Raw Data'!S126&gt;'Raw Data'!T126, 'Raw Data'!M126, 0))</f>
        <v>0</v>
      </c>
      <c r="J131">
        <f>IF('Raw Data'!S126='Raw Data'!T126, 0, IF('Raw Data'!S126&lt;'Raw Data'!T126, 'Raw Data'!O126, 0))</f>
        <v>0</v>
      </c>
      <c r="K131">
        <f>IF(AND(ISNUMBER('Raw Data'!S126), OR('Raw Data'!S126&gt;'Raw Data'!T126, 'Raw Data'!S126='Raw Data'!T126)), 'Raw Data'!P126, 0)</f>
        <v>0</v>
      </c>
      <c r="L131">
        <f>IF(AND(ISNUMBER('Raw Data'!S126), OR('Raw Data'!S126&lt;'Raw Data'!T126, 'Raw Data'!S126='Raw Data'!T126)), 'Raw Data'!Q126, 0)</f>
        <v>0</v>
      </c>
      <c r="M131">
        <f>IF(AND(ISNUMBER('Raw Data'!S126), OR('Raw Data'!S126&gt;'Raw Data'!T126, 'Raw Data'!S126&lt;'Raw Data'!T126)), 'Raw Data'!R126, 0)</f>
        <v>0</v>
      </c>
      <c r="N131">
        <f>IF(AND('Raw Data'!F126&lt;'Raw Data'!H126, 'Raw Data'!S126&gt;'Raw Data'!T126), 'Raw Data'!F126, 0)</f>
        <v>0</v>
      </c>
      <c r="O131" t="b">
        <f>'Raw Data'!F126&lt;'Raw Data'!H126</f>
        <v>0</v>
      </c>
      <c r="P131">
        <f>IF(AND('Raw Data'!F126&gt;'Raw Data'!H126, 'Raw Data'!S126&gt;'Raw Data'!T126), 'Raw Data'!F126, 0)</f>
        <v>0</v>
      </c>
      <c r="Q131">
        <f>IF(AND('Raw Data'!F126&gt;'Raw Data'!H126, 'Raw Data'!S126&lt;'Raw Data'!T126), 'Raw Data'!H126, 0)</f>
        <v>0</v>
      </c>
      <c r="R131">
        <f>IF(AND('Raw Data'!F126&lt;'Raw Data'!H126, 'Raw Data'!S126&lt;'Raw Data'!T126), 'Raw Data'!H126, 0)</f>
        <v>0</v>
      </c>
      <c r="S131">
        <f>IF(ISNUMBER('Raw Data'!F126), IF(_xlfn.XLOOKUP(SMALL('Raw Data'!F126:H126, 1), B131:D131, B131:D131, 0)&gt;0, SMALL('Raw Data'!F126:H126, 1), 0), 0)</f>
        <v>0</v>
      </c>
      <c r="T131">
        <f>IF(ISNUMBER('Raw Data'!F126), IF(_xlfn.XLOOKUP(SMALL('Raw Data'!F126:H126, 2), B131:D131, B131:D131, 0)&gt;0, SMALL('Raw Data'!F126:H126, 2), 0), 0)</f>
        <v>0</v>
      </c>
      <c r="U131">
        <f>IF(ISNUMBER('Raw Data'!F126), IF(_xlfn.XLOOKUP(SMALL('Raw Data'!F126:H126, 3), B131:D131, B131:D131, 0)&gt;0, SMALL('Raw Data'!F126:H126, 3), 0), 0)</f>
        <v>0</v>
      </c>
      <c r="V131">
        <f>IF(AND('Raw Data'!F126&lt;'Raw Data'!H126,'Raw Data'!S126&gt;'Raw Data'!T126),'Raw Data'!F126,IF(AND('Raw Data'!H126&lt;'Raw Data'!F126,'Raw Data'!T126&gt;'Raw Data'!S126),'Raw Data'!H126,0))</f>
        <v>0</v>
      </c>
      <c r="W131">
        <f>IF(AND('Raw Data'!F126&gt;'Raw Data'!H126,'Raw Data'!S126&gt;'Raw Data'!T126),'Raw Data'!F126,IF(AND('Raw Data'!H126&gt;'Raw Data'!F126,'Raw Data'!T126&gt;'Raw Data'!S126),'Raw Data'!H126,0))</f>
        <v>0</v>
      </c>
      <c r="X131">
        <f>IF(AND('Raw Data'!G126&gt;4,'Raw Data'!S126&gt;'Raw Data'!T126, ISNUMBER('Raw Data'!S126)),'Raw Data'!M126,IF(AND('Raw Data'!G126&gt;4,'Raw Data'!S126='Raw Data'!T126, ISNUMBER('Raw Data'!S126)),0,IF(AND(ISNUMBER('Raw Data'!S126), 'Raw Data'!S126='Raw Data'!T126),'Raw Data'!G126,0)))</f>
        <v>0</v>
      </c>
      <c r="Y131">
        <f>IF(AND('Raw Data'!G126&gt;4,'Raw Data'!S126&lt;'Raw Data'!T126),'Raw Data'!O126,IF(AND('Raw Data'!G126&gt;4,'Raw Data'!S126='Raw Data'!T126),0,IF('Raw Data'!S126='Raw Data'!T126,'Raw Data'!G126,0)))</f>
        <v>0</v>
      </c>
      <c r="Z131">
        <f>IF(AND('Raw Data'!G126&lt;4, 'Raw Data'!S126='Raw Data'!T126), 'Raw Data'!G126,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Data'!U127</f>
        <v>0</v>
      </c>
      <c r="B132">
        <f>IF('Raw Data'!S127&gt;'Raw Data'!T127, 'Raw Data'!F127, 0)</f>
        <v>0</v>
      </c>
      <c r="C132">
        <f>IF(AND(ISNUMBER('Raw Data'!S127), 'Raw Data'!S127='Raw Data'!T127), 'Raw Data'!G127, 0)</f>
        <v>0</v>
      </c>
      <c r="D132">
        <f>IF('Raw Data'!S127&lt;'Raw Data'!T127, 'Raw Data'!H127, 0)</f>
        <v>0</v>
      </c>
      <c r="E132">
        <f>IF(SUM('Raw Data'!S127:T127)&gt;2, 'Raw Data'!I127, 0)</f>
        <v>0</v>
      </c>
      <c r="F132">
        <f>IF(AND(ISNUMBER('Raw Data'!S127),SUM('Raw Data'!S127:T127)&lt;3),'Raw Data'!I127,)</f>
        <v>0</v>
      </c>
      <c r="G132">
        <f>IF(AND('Raw Data'!S127&gt;0, 'Raw Data'!T127&gt;0), 'Raw Data'!K127, 0)</f>
        <v>0</v>
      </c>
      <c r="H132">
        <f>IF(AND(ISNUMBER('Raw Data'!S127), OR('Raw Data'!S127=0, 'Raw Data'!T127=0)), 'Raw Data'!L127, 0)</f>
        <v>0</v>
      </c>
      <c r="I132">
        <f>IF('Raw Data'!S127='Raw Data'!T127, 0, IF('Raw Data'!S127&gt;'Raw Data'!T127, 'Raw Data'!M127, 0))</f>
        <v>0</v>
      </c>
      <c r="J132">
        <f>IF('Raw Data'!S127='Raw Data'!T127, 0, IF('Raw Data'!S127&lt;'Raw Data'!T127, 'Raw Data'!O127, 0))</f>
        <v>0</v>
      </c>
      <c r="K132">
        <f>IF(AND(ISNUMBER('Raw Data'!S127), OR('Raw Data'!S127&gt;'Raw Data'!T127, 'Raw Data'!S127='Raw Data'!T127)), 'Raw Data'!P127, 0)</f>
        <v>0</v>
      </c>
      <c r="L132">
        <f>IF(AND(ISNUMBER('Raw Data'!S127), OR('Raw Data'!S127&lt;'Raw Data'!T127, 'Raw Data'!S127='Raw Data'!T127)), 'Raw Data'!Q127, 0)</f>
        <v>0</v>
      </c>
      <c r="M132">
        <f>IF(AND(ISNUMBER('Raw Data'!S127), OR('Raw Data'!S127&gt;'Raw Data'!T127, 'Raw Data'!S127&lt;'Raw Data'!T127)), 'Raw Data'!R127, 0)</f>
        <v>0</v>
      </c>
      <c r="N132">
        <f>IF(AND('Raw Data'!F127&lt;'Raw Data'!H127, 'Raw Data'!S127&gt;'Raw Data'!T127), 'Raw Data'!F127, 0)</f>
        <v>0</v>
      </c>
      <c r="O132" t="b">
        <f>'Raw Data'!F127&lt;'Raw Data'!H127</f>
        <v>0</v>
      </c>
      <c r="P132">
        <f>IF(AND('Raw Data'!F127&gt;'Raw Data'!H127, 'Raw Data'!S127&gt;'Raw Data'!T127), 'Raw Data'!F127, 0)</f>
        <v>0</v>
      </c>
      <c r="Q132">
        <f>IF(AND('Raw Data'!F127&gt;'Raw Data'!H127, 'Raw Data'!S127&lt;'Raw Data'!T127), 'Raw Data'!H127, 0)</f>
        <v>0</v>
      </c>
      <c r="R132">
        <f>IF(AND('Raw Data'!F127&lt;'Raw Data'!H127, 'Raw Data'!S127&lt;'Raw Data'!T127), 'Raw Data'!H127, 0)</f>
        <v>0</v>
      </c>
      <c r="S132">
        <f>IF(ISNUMBER('Raw Data'!F127), IF(_xlfn.XLOOKUP(SMALL('Raw Data'!F127:H127, 1), B132:D132, B132:D132, 0)&gt;0, SMALL('Raw Data'!F127:H127, 1), 0), 0)</f>
        <v>0</v>
      </c>
      <c r="T132">
        <f>IF(ISNUMBER('Raw Data'!F127), IF(_xlfn.XLOOKUP(SMALL('Raw Data'!F127:H127, 2), B132:D132, B132:D132, 0)&gt;0, SMALL('Raw Data'!F127:H127, 2), 0), 0)</f>
        <v>0</v>
      </c>
      <c r="U132">
        <f>IF(ISNUMBER('Raw Data'!F127), IF(_xlfn.XLOOKUP(SMALL('Raw Data'!F127:H127, 3), B132:D132, B132:D132, 0)&gt;0, SMALL('Raw Data'!F127:H127, 3), 0), 0)</f>
        <v>0</v>
      </c>
      <c r="V132">
        <f>IF(AND('Raw Data'!F127&lt;'Raw Data'!H127,'Raw Data'!S127&gt;'Raw Data'!T127),'Raw Data'!F127,IF(AND('Raw Data'!H127&lt;'Raw Data'!F127,'Raw Data'!T127&gt;'Raw Data'!S127),'Raw Data'!H127,0))</f>
        <v>0</v>
      </c>
      <c r="W132">
        <f>IF(AND('Raw Data'!F127&gt;'Raw Data'!H127,'Raw Data'!S127&gt;'Raw Data'!T127),'Raw Data'!F127,IF(AND('Raw Data'!H127&gt;'Raw Data'!F127,'Raw Data'!T127&gt;'Raw Data'!S127),'Raw Data'!H127,0))</f>
        <v>0</v>
      </c>
      <c r="X132">
        <f>IF(AND('Raw Data'!G127&gt;4,'Raw Data'!S127&gt;'Raw Data'!T127, ISNUMBER('Raw Data'!S127)),'Raw Data'!M127,IF(AND('Raw Data'!G127&gt;4,'Raw Data'!S127='Raw Data'!T127, ISNUMBER('Raw Data'!S127)),0,IF(AND(ISNUMBER('Raw Data'!S127), 'Raw Data'!S127='Raw Data'!T127),'Raw Data'!G127,0)))</f>
        <v>0</v>
      </c>
      <c r="Y132">
        <f>IF(AND('Raw Data'!G127&gt;4,'Raw Data'!S127&lt;'Raw Data'!T127),'Raw Data'!O127,IF(AND('Raw Data'!G127&gt;4,'Raw Data'!S127='Raw Data'!T127),0,IF('Raw Data'!S127='Raw Data'!T127,'Raw Data'!G127,0)))</f>
        <v>0</v>
      </c>
      <c r="Z132">
        <f>IF(AND('Raw Data'!G127&lt;4, 'Raw Data'!S127='Raw Data'!T127), 'Raw Data'!G127,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Data'!U128</f>
        <v>0</v>
      </c>
      <c r="B133">
        <f>IF('Raw Data'!S128&gt;'Raw Data'!T128, 'Raw Data'!F128, 0)</f>
        <v>0</v>
      </c>
      <c r="C133">
        <f>IF(AND(ISNUMBER('Raw Data'!S128), 'Raw Data'!S128='Raw Data'!T128), 'Raw Data'!G128, 0)</f>
        <v>0</v>
      </c>
      <c r="D133">
        <f>IF('Raw Data'!S128&lt;'Raw Data'!T128, 'Raw Data'!H128, 0)</f>
        <v>0</v>
      </c>
      <c r="E133">
        <f>IF(SUM('Raw Data'!S128:T128)&gt;2, 'Raw Data'!I128, 0)</f>
        <v>0</v>
      </c>
      <c r="F133">
        <f>IF(AND(ISNUMBER('Raw Data'!S128),SUM('Raw Data'!S128:T128)&lt;3),'Raw Data'!I128,)</f>
        <v>0</v>
      </c>
      <c r="G133">
        <f>IF(AND('Raw Data'!S128&gt;0, 'Raw Data'!T128&gt;0), 'Raw Data'!K128, 0)</f>
        <v>0</v>
      </c>
      <c r="H133">
        <f>IF(AND(ISNUMBER('Raw Data'!S128), OR('Raw Data'!S128=0, 'Raw Data'!T128=0)), 'Raw Data'!L128, 0)</f>
        <v>0</v>
      </c>
      <c r="I133">
        <f>IF('Raw Data'!S128='Raw Data'!T128, 0, IF('Raw Data'!S128&gt;'Raw Data'!T128, 'Raw Data'!M128, 0))</f>
        <v>0</v>
      </c>
      <c r="J133">
        <f>IF('Raw Data'!S128='Raw Data'!T128, 0, IF('Raw Data'!S128&lt;'Raw Data'!T128, 'Raw Data'!O128, 0))</f>
        <v>0</v>
      </c>
      <c r="K133">
        <f>IF(AND(ISNUMBER('Raw Data'!S128), OR('Raw Data'!S128&gt;'Raw Data'!T128, 'Raw Data'!S128='Raw Data'!T128)), 'Raw Data'!P128, 0)</f>
        <v>0</v>
      </c>
      <c r="L133">
        <f>IF(AND(ISNUMBER('Raw Data'!S128), OR('Raw Data'!S128&lt;'Raw Data'!T128, 'Raw Data'!S128='Raw Data'!T128)), 'Raw Data'!Q128, 0)</f>
        <v>0</v>
      </c>
      <c r="M133">
        <f>IF(AND(ISNUMBER('Raw Data'!S128), OR('Raw Data'!S128&gt;'Raw Data'!T128, 'Raw Data'!S128&lt;'Raw Data'!T128)), 'Raw Data'!R128, 0)</f>
        <v>0</v>
      </c>
      <c r="N133">
        <f>IF(AND('Raw Data'!F128&lt;'Raw Data'!H128, 'Raw Data'!S128&gt;'Raw Data'!T128), 'Raw Data'!F128, 0)</f>
        <v>0</v>
      </c>
      <c r="O133" t="b">
        <f>'Raw Data'!F128&lt;'Raw Data'!H128</f>
        <v>0</v>
      </c>
      <c r="P133">
        <f>IF(AND('Raw Data'!F128&gt;'Raw Data'!H128, 'Raw Data'!S128&gt;'Raw Data'!T128), 'Raw Data'!F128, 0)</f>
        <v>0</v>
      </c>
      <c r="Q133">
        <f>IF(AND('Raw Data'!F128&gt;'Raw Data'!H128, 'Raw Data'!S128&lt;'Raw Data'!T128), 'Raw Data'!H128, 0)</f>
        <v>0</v>
      </c>
      <c r="R133">
        <f>IF(AND('Raw Data'!F128&lt;'Raw Data'!H128, 'Raw Data'!S128&lt;'Raw Data'!T128), 'Raw Data'!H128, 0)</f>
        <v>0</v>
      </c>
      <c r="S133">
        <f>IF(ISNUMBER('Raw Data'!F128), IF(_xlfn.XLOOKUP(SMALL('Raw Data'!F128:H128, 1), B133:D133, B133:D133, 0)&gt;0, SMALL('Raw Data'!F128:H128, 1), 0), 0)</f>
        <v>0</v>
      </c>
      <c r="T133">
        <f>IF(ISNUMBER('Raw Data'!F128), IF(_xlfn.XLOOKUP(SMALL('Raw Data'!F128:H128, 2), B133:D133, B133:D133, 0)&gt;0, SMALL('Raw Data'!F128:H128, 2), 0), 0)</f>
        <v>0</v>
      </c>
      <c r="U133">
        <f>IF(ISNUMBER('Raw Data'!F128), IF(_xlfn.XLOOKUP(SMALL('Raw Data'!F128:H128, 3), B133:D133, B133:D133, 0)&gt;0, SMALL('Raw Data'!F128:H128, 3), 0), 0)</f>
        <v>0</v>
      </c>
      <c r="V133">
        <f>IF(AND('Raw Data'!F128&lt;'Raw Data'!H128,'Raw Data'!S128&gt;'Raw Data'!T128),'Raw Data'!F128,IF(AND('Raw Data'!H128&lt;'Raw Data'!F128,'Raw Data'!T128&gt;'Raw Data'!S128),'Raw Data'!H128,0))</f>
        <v>0</v>
      </c>
      <c r="W133">
        <f>IF(AND('Raw Data'!F128&gt;'Raw Data'!H128,'Raw Data'!S128&gt;'Raw Data'!T128),'Raw Data'!F128,IF(AND('Raw Data'!H128&gt;'Raw Data'!F128,'Raw Data'!T128&gt;'Raw Data'!S128),'Raw Data'!H128,0))</f>
        <v>0</v>
      </c>
      <c r="X133">
        <f>IF(AND('Raw Data'!G128&gt;4,'Raw Data'!S128&gt;'Raw Data'!T128, ISNUMBER('Raw Data'!S128)),'Raw Data'!M128,IF(AND('Raw Data'!G128&gt;4,'Raw Data'!S128='Raw Data'!T128, ISNUMBER('Raw Data'!S128)),0,IF(AND(ISNUMBER('Raw Data'!S128), 'Raw Data'!S128='Raw Data'!T128),'Raw Data'!G128,0)))</f>
        <v>0</v>
      </c>
      <c r="Y133">
        <f>IF(AND('Raw Data'!G128&gt;4,'Raw Data'!S128&lt;'Raw Data'!T128),'Raw Data'!O128,IF(AND('Raw Data'!G128&gt;4,'Raw Data'!S128='Raw Data'!T128),0,IF('Raw Data'!S128='Raw Data'!T128,'Raw Data'!G128,0)))</f>
        <v>0</v>
      </c>
      <c r="Z133">
        <f>IF(AND('Raw Data'!G128&lt;4, 'Raw Data'!S128='Raw Data'!T128), 'Raw Data'!G128,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Data'!U129</f>
        <v>0</v>
      </c>
      <c r="B134">
        <f>IF('Raw Data'!S129&gt;'Raw Data'!T129, 'Raw Data'!F129, 0)</f>
        <v>0</v>
      </c>
      <c r="C134">
        <f>IF(AND(ISNUMBER('Raw Data'!S129), 'Raw Data'!S129='Raw Data'!T129), 'Raw Data'!G129, 0)</f>
        <v>0</v>
      </c>
      <c r="D134">
        <f>IF('Raw Data'!S129&lt;'Raw Data'!T129, 'Raw Data'!H129, 0)</f>
        <v>0</v>
      </c>
      <c r="E134">
        <f>IF(SUM('Raw Data'!S129:T129)&gt;2, 'Raw Data'!I129, 0)</f>
        <v>0</v>
      </c>
      <c r="F134">
        <f>IF(AND(ISNUMBER('Raw Data'!S129),SUM('Raw Data'!S129:T129)&lt;3),'Raw Data'!I129,)</f>
        <v>0</v>
      </c>
      <c r="G134">
        <f>IF(AND('Raw Data'!S129&gt;0, 'Raw Data'!T129&gt;0), 'Raw Data'!K129, 0)</f>
        <v>0</v>
      </c>
      <c r="H134">
        <f>IF(AND(ISNUMBER('Raw Data'!S129), OR('Raw Data'!S129=0, 'Raw Data'!T129=0)), 'Raw Data'!L129, 0)</f>
        <v>0</v>
      </c>
      <c r="I134">
        <f>IF('Raw Data'!S129='Raw Data'!T129, 0, IF('Raw Data'!S129&gt;'Raw Data'!T129, 'Raw Data'!M129, 0))</f>
        <v>0</v>
      </c>
      <c r="J134">
        <f>IF('Raw Data'!S129='Raw Data'!T129, 0, IF('Raw Data'!S129&lt;'Raw Data'!T129, 'Raw Data'!O129, 0))</f>
        <v>0</v>
      </c>
      <c r="K134">
        <f>IF(AND(ISNUMBER('Raw Data'!S129), OR('Raw Data'!S129&gt;'Raw Data'!T129, 'Raw Data'!S129='Raw Data'!T129)), 'Raw Data'!P129, 0)</f>
        <v>0</v>
      </c>
      <c r="L134">
        <f>IF(AND(ISNUMBER('Raw Data'!S129), OR('Raw Data'!S129&lt;'Raw Data'!T129, 'Raw Data'!S129='Raw Data'!T129)), 'Raw Data'!Q129, 0)</f>
        <v>0</v>
      </c>
      <c r="M134">
        <f>IF(AND(ISNUMBER('Raw Data'!S129), OR('Raw Data'!S129&gt;'Raw Data'!T129, 'Raw Data'!S129&lt;'Raw Data'!T129)), 'Raw Data'!R129, 0)</f>
        <v>0</v>
      </c>
      <c r="N134">
        <f>IF(AND('Raw Data'!F129&lt;'Raw Data'!H129, 'Raw Data'!S129&gt;'Raw Data'!T129), 'Raw Data'!F129, 0)</f>
        <v>0</v>
      </c>
      <c r="O134" t="b">
        <f>'Raw Data'!F129&lt;'Raw Data'!H129</f>
        <v>0</v>
      </c>
      <c r="P134">
        <f>IF(AND('Raw Data'!F129&gt;'Raw Data'!H129, 'Raw Data'!S129&gt;'Raw Data'!T129), 'Raw Data'!F129, 0)</f>
        <v>0</v>
      </c>
      <c r="Q134">
        <f>IF(AND('Raw Data'!F129&gt;'Raw Data'!H129, 'Raw Data'!S129&lt;'Raw Data'!T129), 'Raw Data'!H129, 0)</f>
        <v>0</v>
      </c>
      <c r="R134">
        <f>IF(AND('Raw Data'!F129&lt;'Raw Data'!H129, 'Raw Data'!S129&lt;'Raw Data'!T129), 'Raw Data'!H129, 0)</f>
        <v>0</v>
      </c>
      <c r="S134">
        <f>IF(ISNUMBER('Raw Data'!F129), IF(_xlfn.XLOOKUP(SMALL('Raw Data'!F129:H129, 1), B134:D134, B134:D134, 0)&gt;0, SMALL('Raw Data'!F129:H129, 1), 0), 0)</f>
        <v>0</v>
      </c>
      <c r="T134">
        <f>IF(ISNUMBER('Raw Data'!F129), IF(_xlfn.XLOOKUP(SMALL('Raw Data'!F129:H129, 2), B134:D134, B134:D134, 0)&gt;0, SMALL('Raw Data'!F129:H129, 2), 0), 0)</f>
        <v>0</v>
      </c>
      <c r="U134">
        <f>IF(ISNUMBER('Raw Data'!F129), IF(_xlfn.XLOOKUP(SMALL('Raw Data'!F129:H129, 3), B134:D134, B134:D134, 0)&gt;0, SMALL('Raw Data'!F129:H129, 3), 0), 0)</f>
        <v>0</v>
      </c>
      <c r="V134">
        <f>IF(AND('Raw Data'!F129&lt;'Raw Data'!H129,'Raw Data'!S129&gt;'Raw Data'!T129),'Raw Data'!F129,IF(AND('Raw Data'!H129&lt;'Raw Data'!F129,'Raw Data'!T129&gt;'Raw Data'!S129),'Raw Data'!H129,0))</f>
        <v>0</v>
      </c>
      <c r="W134">
        <f>IF(AND('Raw Data'!F129&gt;'Raw Data'!H129,'Raw Data'!S129&gt;'Raw Data'!T129),'Raw Data'!F129,IF(AND('Raw Data'!H129&gt;'Raw Data'!F129,'Raw Data'!T129&gt;'Raw Data'!S129),'Raw Data'!H129,0))</f>
        <v>0</v>
      </c>
      <c r="X134">
        <f>IF(AND('Raw Data'!G129&gt;4,'Raw Data'!S129&gt;'Raw Data'!T129, ISNUMBER('Raw Data'!S129)),'Raw Data'!M129,IF(AND('Raw Data'!G129&gt;4,'Raw Data'!S129='Raw Data'!T129, ISNUMBER('Raw Data'!S129)),0,IF(AND(ISNUMBER('Raw Data'!S129), 'Raw Data'!S129='Raw Data'!T129),'Raw Data'!G129,0)))</f>
        <v>0</v>
      </c>
      <c r="Y134">
        <f>IF(AND('Raw Data'!G129&gt;4,'Raw Data'!S129&lt;'Raw Data'!T129),'Raw Data'!O129,IF(AND('Raw Data'!G129&gt;4,'Raw Data'!S129='Raw Data'!T129),0,IF('Raw Data'!S129='Raw Data'!T129,'Raw Data'!G129,0)))</f>
        <v>0</v>
      </c>
      <c r="Z134">
        <f>IF(AND('Raw Data'!G129&lt;4, 'Raw Data'!S129='Raw Data'!T129), 'Raw Data'!G129,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Data'!U130</f>
        <v>0</v>
      </c>
      <c r="B135">
        <f>IF('Raw Data'!S130&gt;'Raw Data'!T130, 'Raw Data'!F130, 0)</f>
        <v>0</v>
      </c>
      <c r="C135">
        <f>IF(AND(ISNUMBER('Raw Data'!S130), 'Raw Data'!S130='Raw Data'!T130), 'Raw Data'!G130, 0)</f>
        <v>0</v>
      </c>
      <c r="D135">
        <f>IF('Raw Data'!S130&lt;'Raw Data'!T130, 'Raw Data'!H130, 0)</f>
        <v>0</v>
      </c>
      <c r="E135">
        <f>IF(SUM('Raw Data'!S130:T130)&gt;2, 'Raw Data'!I130, 0)</f>
        <v>0</v>
      </c>
      <c r="F135">
        <f>IF(AND(ISNUMBER('Raw Data'!S130),SUM('Raw Data'!S130:T130)&lt;3),'Raw Data'!I130,)</f>
        <v>0</v>
      </c>
      <c r="G135">
        <f>IF(AND('Raw Data'!S130&gt;0, 'Raw Data'!T130&gt;0), 'Raw Data'!K130, 0)</f>
        <v>0</v>
      </c>
      <c r="H135">
        <f>IF(AND(ISNUMBER('Raw Data'!S130), OR('Raw Data'!S130=0, 'Raw Data'!T130=0)), 'Raw Data'!L130, 0)</f>
        <v>0</v>
      </c>
      <c r="I135">
        <f>IF('Raw Data'!S130='Raw Data'!T130, 0, IF('Raw Data'!S130&gt;'Raw Data'!T130, 'Raw Data'!M130, 0))</f>
        <v>0</v>
      </c>
      <c r="J135">
        <f>IF('Raw Data'!S130='Raw Data'!T130, 0, IF('Raw Data'!S130&lt;'Raw Data'!T130, 'Raw Data'!O130, 0))</f>
        <v>0</v>
      </c>
      <c r="K135">
        <f>IF(AND(ISNUMBER('Raw Data'!S130), OR('Raw Data'!S130&gt;'Raw Data'!T130, 'Raw Data'!S130='Raw Data'!T130)), 'Raw Data'!P130, 0)</f>
        <v>0</v>
      </c>
      <c r="L135">
        <f>IF(AND(ISNUMBER('Raw Data'!S130), OR('Raw Data'!S130&lt;'Raw Data'!T130, 'Raw Data'!S130='Raw Data'!T130)), 'Raw Data'!Q130, 0)</f>
        <v>0</v>
      </c>
      <c r="M135">
        <f>IF(AND(ISNUMBER('Raw Data'!S130), OR('Raw Data'!S130&gt;'Raw Data'!T130, 'Raw Data'!S130&lt;'Raw Data'!T130)), 'Raw Data'!R130, 0)</f>
        <v>0</v>
      </c>
      <c r="N135">
        <f>IF(AND('Raw Data'!F130&lt;'Raw Data'!H130, 'Raw Data'!S130&gt;'Raw Data'!T130), 'Raw Data'!F130, 0)</f>
        <v>0</v>
      </c>
      <c r="O135" t="b">
        <f>'Raw Data'!F130&lt;'Raw Data'!H130</f>
        <v>0</v>
      </c>
      <c r="P135">
        <f>IF(AND('Raw Data'!F130&gt;'Raw Data'!H130, 'Raw Data'!S130&gt;'Raw Data'!T130), 'Raw Data'!F130, 0)</f>
        <v>0</v>
      </c>
      <c r="Q135">
        <f>IF(AND('Raw Data'!F130&gt;'Raw Data'!H130, 'Raw Data'!S130&lt;'Raw Data'!T130), 'Raw Data'!H130, 0)</f>
        <v>0</v>
      </c>
      <c r="R135">
        <f>IF(AND('Raw Data'!F130&lt;'Raw Data'!H130, 'Raw Data'!S130&lt;'Raw Data'!T130), 'Raw Data'!H130, 0)</f>
        <v>0</v>
      </c>
      <c r="S135">
        <f>IF(ISNUMBER('Raw Data'!F130), IF(_xlfn.XLOOKUP(SMALL('Raw Data'!F130:H130, 1), B135:D135, B135:D135, 0)&gt;0, SMALL('Raw Data'!F130:H130, 1), 0), 0)</f>
        <v>0</v>
      </c>
      <c r="T135">
        <f>IF(ISNUMBER('Raw Data'!F130), IF(_xlfn.XLOOKUP(SMALL('Raw Data'!F130:H130, 2), B135:D135, B135:D135, 0)&gt;0, SMALL('Raw Data'!F130:H130, 2), 0), 0)</f>
        <v>0</v>
      </c>
      <c r="U135">
        <f>IF(ISNUMBER('Raw Data'!F130), IF(_xlfn.XLOOKUP(SMALL('Raw Data'!F130:H130, 3), B135:D135, B135:D135, 0)&gt;0, SMALL('Raw Data'!F130:H130, 3), 0), 0)</f>
        <v>0</v>
      </c>
      <c r="V135">
        <f>IF(AND('Raw Data'!F130&lt;'Raw Data'!H130,'Raw Data'!S130&gt;'Raw Data'!T130),'Raw Data'!F130,IF(AND('Raw Data'!H130&lt;'Raw Data'!F130,'Raw Data'!T130&gt;'Raw Data'!S130),'Raw Data'!H130,0))</f>
        <v>0</v>
      </c>
      <c r="W135">
        <f>IF(AND('Raw Data'!F130&gt;'Raw Data'!H130,'Raw Data'!S130&gt;'Raw Data'!T130),'Raw Data'!F130,IF(AND('Raw Data'!H130&gt;'Raw Data'!F130,'Raw Data'!T130&gt;'Raw Data'!S130),'Raw Data'!H130,0))</f>
        <v>0</v>
      </c>
      <c r="X135">
        <f>IF(AND('Raw Data'!G130&gt;4,'Raw Data'!S130&gt;'Raw Data'!T130, ISNUMBER('Raw Data'!S130)),'Raw Data'!M130,IF(AND('Raw Data'!G130&gt;4,'Raw Data'!S130='Raw Data'!T130, ISNUMBER('Raw Data'!S130)),0,IF(AND(ISNUMBER('Raw Data'!S130), 'Raw Data'!S130='Raw Data'!T130),'Raw Data'!G130,0)))</f>
        <v>0</v>
      </c>
      <c r="Y135">
        <f>IF(AND('Raw Data'!G130&gt;4,'Raw Data'!S130&lt;'Raw Data'!T130),'Raw Data'!O130,IF(AND('Raw Data'!G130&gt;4,'Raw Data'!S130='Raw Data'!T130),0,IF('Raw Data'!S130='Raw Data'!T130,'Raw Data'!G130,0)))</f>
        <v>0</v>
      </c>
      <c r="Z135">
        <f>IF(AND('Raw Data'!G130&lt;4, 'Raw Data'!S130='Raw Data'!T130), 'Raw Data'!G130,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Data'!U131</f>
        <v>0</v>
      </c>
      <c r="B136">
        <f>IF('Raw Data'!S131&gt;'Raw Data'!T131, 'Raw Data'!F131, 0)</f>
        <v>0</v>
      </c>
      <c r="C136">
        <f>IF(AND(ISNUMBER('Raw Data'!S131), 'Raw Data'!S131='Raw Data'!T131), 'Raw Data'!G131, 0)</f>
        <v>0</v>
      </c>
      <c r="D136">
        <f>IF('Raw Data'!S131&lt;'Raw Data'!T131, 'Raw Data'!H131, 0)</f>
        <v>0</v>
      </c>
      <c r="E136">
        <f>IF(SUM('Raw Data'!S131:T131)&gt;2, 'Raw Data'!I131, 0)</f>
        <v>0</v>
      </c>
      <c r="F136">
        <f>IF(AND(ISNUMBER('Raw Data'!S131),SUM('Raw Data'!S131:T131)&lt;3),'Raw Data'!I131,)</f>
        <v>0</v>
      </c>
      <c r="G136">
        <f>IF(AND('Raw Data'!S131&gt;0, 'Raw Data'!T131&gt;0), 'Raw Data'!K131, 0)</f>
        <v>0</v>
      </c>
      <c r="H136">
        <f>IF(AND(ISNUMBER('Raw Data'!S131), OR('Raw Data'!S131=0, 'Raw Data'!T131=0)), 'Raw Data'!L131, 0)</f>
        <v>0</v>
      </c>
      <c r="I136">
        <f>IF('Raw Data'!S131='Raw Data'!T131, 0, IF('Raw Data'!S131&gt;'Raw Data'!T131, 'Raw Data'!M131, 0))</f>
        <v>0</v>
      </c>
      <c r="J136">
        <f>IF('Raw Data'!S131='Raw Data'!T131, 0, IF('Raw Data'!S131&lt;'Raw Data'!T131, 'Raw Data'!O131, 0))</f>
        <v>0</v>
      </c>
      <c r="K136">
        <f>IF(AND(ISNUMBER('Raw Data'!S131), OR('Raw Data'!S131&gt;'Raw Data'!T131, 'Raw Data'!S131='Raw Data'!T131)), 'Raw Data'!P131, 0)</f>
        <v>0</v>
      </c>
      <c r="L136">
        <f>IF(AND(ISNUMBER('Raw Data'!S131), OR('Raw Data'!S131&lt;'Raw Data'!T131, 'Raw Data'!S131='Raw Data'!T131)), 'Raw Data'!Q131, 0)</f>
        <v>0</v>
      </c>
      <c r="M136">
        <f>IF(AND(ISNUMBER('Raw Data'!S131), OR('Raw Data'!S131&gt;'Raw Data'!T131, 'Raw Data'!S131&lt;'Raw Data'!T131)), 'Raw Data'!R131, 0)</f>
        <v>0</v>
      </c>
      <c r="N136">
        <f>IF(AND('Raw Data'!F131&lt;'Raw Data'!H131, 'Raw Data'!S131&gt;'Raw Data'!T131), 'Raw Data'!F131, 0)</f>
        <v>0</v>
      </c>
      <c r="O136" t="b">
        <f>'Raw Data'!F131&lt;'Raw Data'!H131</f>
        <v>0</v>
      </c>
      <c r="P136">
        <f>IF(AND('Raw Data'!F131&gt;'Raw Data'!H131, 'Raw Data'!S131&gt;'Raw Data'!T131), 'Raw Data'!F131, 0)</f>
        <v>0</v>
      </c>
      <c r="Q136">
        <f>IF(AND('Raw Data'!F131&gt;'Raw Data'!H131, 'Raw Data'!S131&lt;'Raw Data'!T131), 'Raw Data'!H131, 0)</f>
        <v>0</v>
      </c>
      <c r="R136">
        <f>IF(AND('Raw Data'!F131&lt;'Raw Data'!H131, 'Raw Data'!S131&lt;'Raw Data'!T131), 'Raw Data'!H131, 0)</f>
        <v>0</v>
      </c>
      <c r="S136">
        <f>IF(ISNUMBER('Raw Data'!F131), IF(_xlfn.XLOOKUP(SMALL('Raw Data'!F131:H131, 1), B136:D136, B136:D136, 0)&gt;0, SMALL('Raw Data'!F131:H131, 1), 0), 0)</f>
        <v>0</v>
      </c>
      <c r="T136">
        <f>IF(ISNUMBER('Raw Data'!F131), IF(_xlfn.XLOOKUP(SMALL('Raw Data'!F131:H131, 2), B136:D136, B136:D136, 0)&gt;0, SMALL('Raw Data'!F131:H131, 2), 0), 0)</f>
        <v>0</v>
      </c>
      <c r="U136">
        <f>IF(ISNUMBER('Raw Data'!F131), IF(_xlfn.XLOOKUP(SMALL('Raw Data'!F131:H131, 3), B136:D136, B136:D136, 0)&gt;0, SMALL('Raw Data'!F131:H131, 3), 0), 0)</f>
        <v>0</v>
      </c>
      <c r="V136">
        <f>IF(AND('Raw Data'!F131&lt;'Raw Data'!H131,'Raw Data'!S131&gt;'Raw Data'!T131),'Raw Data'!F131,IF(AND('Raw Data'!H131&lt;'Raw Data'!F131,'Raw Data'!T131&gt;'Raw Data'!S131),'Raw Data'!H131,0))</f>
        <v>0</v>
      </c>
      <c r="W136">
        <f>IF(AND('Raw Data'!F131&gt;'Raw Data'!H131,'Raw Data'!S131&gt;'Raw Data'!T131),'Raw Data'!F131,IF(AND('Raw Data'!H131&gt;'Raw Data'!F131,'Raw Data'!T131&gt;'Raw Data'!S131),'Raw Data'!H131,0))</f>
        <v>0</v>
      </c>
      <c r="X136">
        <f>IF(AND('Raw Data'!G131&gt;4,'Raw Data'!S131&gt;'Raw Data'!T131, ISNUMBER('Raw Data'!S131)),'Raw Data'!M131,IF(AND('Raw Data'!G131&gt;4,'Raw Data'!S131='Raw Data'!T131, ISNUMBER('Raw Data'!S131)),0,IF(AND(ISNUMBER('Raw Data'!S131), 'Raw Data'!S131='Raw Data'!T131),'Raw Data'!G131,0)))</f>
        <v>0</v>
      </c>
      <c r="Y136">
        <f>IF(AND('Raw Data'!G131&gt;4,'Raw Data'!S131&lt;'Raw Data'!T131),'Raw Data'!O131,IF(AND('Raw Data'!G131&gt;4,'Raw Data'!S131='Raw Data'!T131),0,IF('Raw Data'!S131='Raw Data'!T131,'Raw Data'!G131,0)))</f>
        <v>0</v>
      </c>
      <c r="Z136">
        <f>IF(AND('Raw Data'!G131&lt;4, 'Raw Data'!S131='Raw Data'!T131), 'Raw Data'!G131,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Data'!U132</f>
        <v>0</v>
      </c>
      <c r="B137">
        <f>IF('Raw Data'!S132&gt;'Raw Data'!T132, 'Raw Data'!F132, 0)</f>
        <v>0</v>
      </c>
      <c r="C137">
        <f>IF(AND(ISNUMBER('Raw Data'!S132), 'Raw Data'!S132='Raw Data'!T132), 'Raw Data'!G132, 0)</f>
        <v>0</v>
      </c>
      <c r="D137">
        <f>IF('Raw Data'!S132&lt;'Raw Data'!T132, 'Raw Data'!H132, 0)</f>
        <v>0</v>
      </c>
      <c r="E137">
        <f>IF(SUM('Raw Data'!S132:T132)&gt;2, 'Raw Data'!I132, 0)</f>
        <v>0</v>
      </c>
      <c r="F137">
        <f>IF(AND(ISNUMBER('Raw Data'!S132),SUM('Raw Data'!S132:T132)&lt;3),'Raw Data'!I132,)</f>
        <v>0</v>
      </c>
      <c r="G137">
        <f>IF(AND('Raw Data'!S132&gt;0, 'Raw Data'!T132&gt;0), 'Raw Data'!K132, 0)</f>
        <v>0</v>
      </c>
      <c r="H137">
        <f>IF(AND(ISNUMBER('Raw Data'!S132), OR('Raw Data'!S132=0, 'Raw Data'!T132=0)), 'Raw Data'!L132, 0)</f>
        <v>0</v>
      </c>
      <c r="I137">
        <f>IF('Raw Data'!S132='Raw Data'!T132, 0, IF('Raw Data'!S132&gt;'Raw Data'!T132, 'Raw Data'!M132, 0))</f>
        <v>0</v>
      </c>
      <c r="J137">
        <f>IF('Raw Data'!S132='Raw Data'!T132, 0, IF('Raw Data'!S132&lt;'Raw Data'!T132, 'Raw Data'!O132, 0))</f>
        <v>0</v>
      </c>
      <c r="K137">
        <f>IF(AND(ISNUMBER('Raw Data'!S132), OR('Raw Data'!S132&gt;'Raw Data'!T132, 'Raw Data'!S132='Raw Data'!T132)), 'Raw Data'!P132, 0)</f>
        <v>0</v>
      </c>
      <c r="L137">
        <f>IF(AND(ISNUMBER('Raw Data'!S132), OR('Raw Data'!S132&lt;'Raw Data'!T132, 'Raw Data'!S132='Raw Data'!T132)), 'Raw Data'!Q132, 0)</f>
        <v>0</v>
      </c>
      <c r="M137">
        <f>IF(AND(ISNUMBER('Raw Data'!S132), OR('Raw Data'!S132&gt;'Raw Data'!T132, 'Raw Data'!S132&lt;'Raw Data'!T132)), 'Raw Data'!R132, 0)</f>
        <v>0</v>
      </c>
      <c r="N137">
        <f>IF(AND('Raw Data'!F132&lt;'Raw Data'!H132, 'Raw Data'!S132&gt;'Raw Data'!T132), 'Raw Data'!F132, 0)</f>
        <v>0</v>
      </c>
      <c r="O137" t="b">
        <f>'Raw Data'!F132&lt;'Raw Data'!H132</f>
        <v>0</v>
      </c>
      <c r="P137">
        <f>IF(AND('Raw Data'!F132&gt;'Raw Data'!H132, 'Raw Data'!S132&gt;'Raw Data'!T132), 'Raw Data'!F132, 0)</f>
        <v>0</v>
      </c>
      <c r="Q137">
        <f>IF(AND('Raw Data'!F132&gt;'Raw Data'!H132, 'Raw Data'!S132&lt;'Raw Data'!T132), 'Raw Data'!H132, 0)</f>
        <v>0</v>
      </c>
      <c r="R137">
        <f>IF(AND('Raw Data'!F132&lt;'Raw Data'!H132, 'Raw Data'!S132&lt;'Raw Data'!T132), 'Raw Data'!H132, 0)</f>
        <v>0</v>
      </c>
      <c r="S137">
        <f>IF(ISNUMBER('Raw Data'!F132), IF(_xlfn.XLOOKUP(SMALL('Raw Data'!F132:H132, 1), B137:D137, B137:D137, 0)&gt;0, SMALL('Raw Data'!F132:H132, 1), 0), 0)</f>
        <v>0</v>
      </c>
      <c r="T137">
        <f>IF(ISNUMBER('Raw Data'!F132), IF(_xlfn.XLOOKUP(SMALL('Raw Data'!F132:H132, 2), B137:D137, B137:D137, 0)&gt;0, SMALL('Raw Data'!F132:H132, 2), 0), 0)</f>
        <v>0</v>
      </c>
      <c r="U137">
        <f>IF(ISNUMBER('Raw Data'!F132), IF(_xlfn.XLOOKUP(SMALL('Raw Data'!F132:H132, 3), B137:D137, B137:D137, 0)&gt;0, SMALL('Raw Data'!F132:H132, 3), 0), 0)</f>
        <v>0</v>
      </c>
      <c r="V137">
        <f>IF(AND('Raw Data'!F132&lt;'Raw Data'!H132,'Raw Data'!S132&gt;'Raw Data'!T132),'Raw Data'!F132,IF(AND('Raw Data'!H132&lt;'Raw Data'!F132,'Raw Data'!T132&gt;'Raw Data'!S132),'Raw Data'!H132,0))</f>
        <v>0</v>
      </c>
      <c r="W137">
        <f>IF(AND('Raw Data'!F132&gt;'Raw Data'!H132,'Raw Data'!S132&gt;'Raw Data'!T132),'Raw Data'!F132,IF(AND('Raw Data'!H132&gt;'Raw Data'!F132,'Raw Data'!T132&gt;'Raw Data'!S132),'Raw Data'!H132,0))</f>
        <v>0</v>
      </c>
      <c r="X137">
        <f>IF(AND('Raw Data'!G132&gt;4,'Raw Data'!S132&gt;'Raw Data'!T132, ISNUMBER('Raw Data'!S132)),'Raw Data'!M132,IF(AND('Raw Data'!G132&gt;4,'Raw Data'!S132='Raw Data'!T132, ISNUMBER('Raw Data'!S132)),0,IF(AND(ISNUMBER('Raw Data'!S132), 'Raw Data'!S132='Raw Data'!T132),'Raw Data'!G132,0)))</f>
        <v>0</v>
      </c>
      <c r="Y137">
        <f>IF(AND('Raw Data'!G132&gt;4,'Raw Data'!S132&lt;'Raw Data'!T132),'Raw Data'!O132,IF(AND('Raw Data'!G132&gt;4,'Raw Data'!S132='Raw Data'!T132),0,IF('Raw Data'!S132='Raw Data'!T132,'Raw Data'!G132,0)))</f>
        <v>0</v>
      </c>
      <c r="Z137">
        <f>IF(AND('Raw Data'!G132&lt;4, 'Raw Data'!S132='Raw Data'!T132), 'Raw Data'!G132,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Data'!U133</f>
        <v>0</v>
      </c>
      <c r="B138">
        <f>IF('Raw Data'!S133&gt;'Raw Data'!T133, 'Raw Data'!F133, 0)</f>
        <v>0</v>
      </c>
      <c r="C138">
        <f>IF(AND(ISNUMBER('Raw Data'!S133), 'Raw Data'!S133='Raw Data'!T133), 'Raw Data'!G133, 0)</f>
        <v>0</v>
      </c>
      <c r="D138">
        <f>IF('Raw Data'!S133&lt;'Raw Data'!T133, 'Raw Data'!H133, 0)</f>
        <v>0</v>
      </c>
      <c r="E138">
        <f>IF(SUM('Raw Data'!S133:T133)&gt;2, 'Raw Data'!I133, 0)</f>
        <v>0</v>
      </c>
      <c r="F138">
        <f>IF(AND(ISNUMBER('Raw Data'!S133),SUM('Raw Data'!S133:T133)&lt;3),'Raw Data'!I133,)</f>
        <v>0</v>
      </c>
      <c r="G138">
        <f>IF(AND('Raw Data'!S133&gt;0, 'Raw Data'!T133&gt;0), 'Raw Data'!K133, 0)</f>
        <v>0</v>
      </c>
      <c r="H138">
        <f>IF(AND(ISNUMBER('Raw Data'!S133), OR('Raw Data'!S133=0, 'Raw Data'!T133=0)), 'Raw Data'!L133, 0)</f>
        <v>0</v>
      </c>
      <c r="I138">
        <f>IF('Raw Data'!S133='Raw Data'!T133, 0, IF('Raw Data'!S133&gt;'Raw Data'!T133, 'Raw Data'!M133, 0))</f>
        <v>0</v>
      </c>
      <c r="J138">
        <f>IF('Raw Data'!S133='Raw Data'!T133, 0, IF('Raw Data'!S133&lt;'Raw Data'!T133, 'Raw Data'!O133, 0))</f>
        <v>0</v>
      </c>
      <c r="K138">
        <f>IF(AND(ISNUMBER('Raw Data'!S133), OR('Raw Data'!S133&gt;'Raw Data'!T133, 'Raw Data'!S133='Raw Data'!T133)), 'Raw Data'!P133, 0)</f>
        <v>0</v>
      </c>
      <c r="L138">
        <f>IF(AND(ISNUMBER('Raw Data'!S133), OR('Raw Data'!S133&lt;'Raw Data'!T133, 'Raw Data'!S133='Raw Data'!T133)), 'Raw Data'!Q133, 0)</f>
        <v>0</v>
      </c>
      <c r="M138">
        <f>IF(AND(ISNUMBER('Raw Data'!S133), OR('Raw Data'!S133&gt;'Raw Data'!T133, 'Raw Data'!S133&lt;'Raw Data'!T133)), 'Raw Data'!R133, 0)</f>
        <v>0</v>
      </c>
      <c r="N138">
        <f>IF(AND('Raw Data'!F133&lt;'Raw Data'!H133, 'Raw Data'!S133&gt;'Raw Data'!T133), 'Raw Data'!F133, 0)</f>
        <v>0</v>
      </c>
      <c r="O138" t="b">
        <f>'Raw Data'!F133&lt;'Raw Data'!H133</f>
        <v>0</v>
      </c>
      <c r="P138">
        <f>IF(AND('Raw Data'!F133&gt;'Raw Data'!H133, 'Raw Data'!S133&gt;'Raw Data'!T133), 'Raw Data'!F133, 0)</f>
        <v>0</v>
      </c>
      <c r="Q138">
        <f>IF(AND('Raw Data'!F133&gt;'Raw Data'!H133, 'Raw Data'!S133&lt;'Raw Data'!T133), 'Raw Data'!H133, 0)</f>
        <v>0</v>
      </c>
      <c r="R138">
        <f>IF(AND('Raw Data'!F133&lt;'Raw Data'!H133, 'Raw Data'!S133&lt;'Raw Data'!T133), 'Raw Data'!H133, 0)</f>
        <v>0</v>
      </c>
      <c r="S138">
        <f>IF(ISNUMBER('Raw Data'!F133), IF(_xlfn.XLOOKUP(SMALL('Raw Data'!F133:H133, 1), B138:D138, B138:D138, 0)&gt;0, SMALL('Raw Data'!F133:H133, 1), 0), 0)</f>
        <v>0</v>
      </c>
      <c r="T138">
        <f>IF(ISNUMBER('Raw Data'!F133), IF(_xlfn.XLOOKUP(SMALL('Raw Data'!F133:H133, 2), B138:D138, B138:D138, 0)&gt;0, SMALL('Raw Data'!F133:H133, 2), 0), 0)</f>
        <v>0</v>
      </c>
      <c r="U138">
        <f>IF(ISNUMBER('Raw Data'!F133), IF(_xlfn.XLOOKUP(SMALL('Raw Data'!F133:H133, 3), B138:D138, B138:D138, 0)&gt;0, SMALL('Raw Data'!F133:H133, 3), 0), 0)</f>
        <v>0</v>
      </c>
      <c r="V138">
        <f>IF(AND('Raw Data'!F133&lt;'Raw Data'!H133,'Raw Data'!S133&gt;'Raw Data'!T133),'Raw Data'!F133,IF(AND('Raw Data'!H133&lt;'Raw Data'!F133,'Raw Data'!T133&gt;'Raw Data'!S133),'Raw Data'!H133,0))</f>
        <v>0</v>
      </c>
      <c r="W138">
        <f>IF(AND('Raw Data'!F133&gt;'Raw Data'!H133,'Raw Data'!S133&gt;'Raw Data'!T133),'Raw Data'!F133,IF(AND('Raw Data'!H133&gt;'Raw Data'!F133,'Raw Data'!T133&gt;'Raw Data'!S133),'Raw Data'!H133,0))</f>
        <v>0</v>
      </c>
      <c r="X138">
        <f>IF(AND('Raw Data'!G133&gt;4,'Raw Data'!S133&gt;'Raw Data'!T133, ISNUMBER('Raw Data'!S133)),'Raw Data'!M133,IF(AND('Raw Data'!G133&gt;4,'Raw Data'!S133='Raw Data'!T133, ISNUMBER('Raw Data'!S133)),0,IF(AND(ISNUMBER('Raw Data'!S133), 'Raw Data'!S133='Raw Data'!T133),'Raw Data'!G133,0)))</f>
        <v>0</v>
      </c>
      <c r="Y138">
        <f>IF(AND('Raw Data'!G133&gt;4,'Raw Data'!S133&lt;'Raw Data'!T133),'Raw Data'!O133,IF(AND('Raw Data'!G133&gt;4,'Raw Data'!S133='Raw Data'!T133),0,IF('Raw Data'!S133='Raw Data'!T133,'Raw Data'!G133,0)))</f>
        <v>0</v>
      </c>
      <c r="Z138">
        <f>IF(AND('Raw Data'!G133&lt;4, 'Raw Data'!S133='Raw Data'!T133), 'Raw Data'!G133,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Data'!U134</f>
        <v>0</v>
      </c>
      <c r="B139">
        <f>IF('Raw Data'!S134&gt;'Raw Data'!T134, 'Raw Data'!F134, 0)</f>
        <v>0</v>
      </c>
      <c r="C139">
        <f>IF(AND(ISNUMBER('Raw Data'!S134), 'Raw Data'!S134='Raw Data'!T134), 'Raw Data'!G134, 0)</f>
        <v>0</v>
      </c>
      <c r="D139">
        <f>IF('Raw Data'!S134&lt;'Raw Data'!T134, 'Raw Data'!H134, 0)</f>
        <v>0</v>
      </c>
      <c r="E139">
        <f>IF(SUM('Raw Data'!S134:T134)&gt;2, 'Raw Data'!I134, 0)</f>
        <v>0</v>
      </c>
      <c r="F139">
        <f>IF(AND(ISNUMBER('Raw Data'!S134),SUM('Raw Data'!S134:T134)&lt;3),'Raw Data'!I134,)</f>
        <v>0</v>
      </c>
      <c r="G139">
        <f>IF(AND('Raw Data'!S134&gt;0, 'Raw Data'!T134&gt;0), 'Raw Data'!K134, 0)</f>
        <v>0</v>
      </c>
      <c r="H139">
        <f>IF(AND(ISNUMBER('Raw Data'!S134), OR('Raw Data'!S134=0, 'Raw Data'!T134=0)), 'Raw Data'!L134, 0)</f>
        <v>0</v>
      </c>
      <c r="I139">
        <f>IF('Raw Data'!S134='Raw Data'!T134, 0, IF('Raw Data'!S134&gt;'Raw Data'!T134, 'Raw Data'!M134, 0))</f>
        <v>0</v>
      </c>
      <c r="J139">
        <f>IF('Raw Data'!S134='Raw Data'!T134, 0, IF('Raw Data'!S134&lt;'Raw Data'!T134, 'Raw Data'!O134, 0))</f>
        <v>0</v>
      </c>
      <c r="K139">
        <f>IF(AND(ISNUMBER('Raw Data'!S134), OR('Raw Data'!S134&gt;'Raw Data'!T134, 'Raw Data'!S134='Raw Data'!T134)), 'Raw Data'!P134, 0)</f>
        <v>0</v>
      </c>
      <c r="L139">
        <f>IF(AND(ISNUMBER('Raw Data'!S134), OR('Raw Data'!S134&lt;'Raw Data'!T134, 'Raw Data'!S134='Raw Data'!T134)), 'Raw Data'!Q134, 0)</f>
        <v>0</v>
      </c>
      <c r="M139">
        <f>IF(AND(ISNUMBER('Raw Data'!S134), OR('Raw Data'!S134&gt;'Raw Data'!T134, 'Raw Data'!S134&lt;'Raw Data'!T134)), 'Raw Data'!R134, 0)</f>
        <v>0</v>
      </c>
      <c r="N139">
        <f>IF(AND('Raw Data'!F134&lt;'Raw Data'!H134, 'Raw Data'!S134&gt;'Raw Data'!T134), 'Raw Data'!F134, 0)</f>
        <v>0</v>
      </c>
      <c r="O139" t="b">
        <f>'Raw Data'!F134&lt;'Raw Data'!H134</f>
        <v>0</v>
      </c>
      <c r="P139">
        <f>IF(AND('Raw Data'!F134&gt;'Raw Data'!H134, 'Raw Data'!S134&gt;'Raw Data'!T134), 'Raw Data'!F134, 0)</f>
        <v>0</v>
      </c>
      <c r="Q139">
        <f>IF(AND('Raw Data'!F134&gt;'Raw Data'!H134, 'Raw Data'!S134&lt;'Raw Data'!T134), 'Raw Data'!H134, 0)</f>
        <v>0</v>
      </c>
      <c r="R139">
        <f>IF(AND('Raw Data'!F134&lt;'Raw Data'!H134, 'Raw Data'!S134&lt;'Raw Data'!T134), 'Raw Data'!H134, 0)</f>
        <v>0</v>
      </c>
      <c r="S139">
        <f>IF(ISNUMBER('Raw Data'!F134), IF(_xlfn.XLOOKUP(SMALL('Raw Data'!F134:H134, 1), B139:D139, B139:D139, 0)&gt;0, SMALL('Raw Data'!F134:H134, 1), 0), 0)</f>
        <v>0</v>
      </c>
      <c r="T139">
        <f>IF(ISNUMBER('Raw Data'!F134), IF(_xlfn.XLOOKUP(SMALL('Raw Data'!F134:H134, 2), B139:D139, B139:D139, 0)&gt;0, SMALL('Raw Data'!F134:H134, 2), 0), 0)</f>
        <v>0</v>
      </c>
      <c r="U139">
        <f>IF(ISNUMBER('Raw Data'!F134), IF(_xlfn.XLOOKUP(SMALL('Raw Data'!F134:H134, 3), B139:D139, B139:D139, 0)&gt;0, SMALL('Raw Data'!F134:H134, 3), 0), 0)</f>
        <v>0</v>
      </c>
      <c r="V139">
        <f>IF(AND('Raw Data'!F134&lt;'Raw Data'!H134,'Raw Data'!S134&gt;'Raw Data'!T134),'Raw Data'!F134,IF(AND('Raw Data'!H134&lt;'Raw Data'!F134,'Raw Data'!T134&gt;'Raw Data'!S134),'Raw Data'!H134,0))</f>
        <v>0</v>
      </c>
      <c r="W139">
        <f>IF(AND('Raw Data'!F134&gt;'Raw Data'!H134,'Raw Data'!S134&gt;'Raw Data'!T134),'Raw Data'!F134,IF(AND('Raw Data'!H134&gt;'Raw Data'!F134,'Raw Data'!T134&gt;'Raw Data'!S134),'Raw Data'!H134,0))</f>
        <v>0</v>
      </c>
      <c r="X139">
        <f>IF(AND('Raw Data'!G134&gt;4,'Raw Data'!S134&gt;'Raw Data'!T134, ISNUMBER('Raw Data'!S134)),'Raw Data'!M134,IF(AND('Raw Data'!G134&gt;4,'Raw Data'!S134='Raw Data'!T134, ISNUMBER('Raw Data'!S134)),0,IF(AND(ISNUMBER('Raw Data'!S134), 'Raw Data'!S134='Raw Data'!T134),'Raw Data'!G134,0)))</f>
        <v>0</v>
      </c>
      <c r="Y139">
        <f>IF(AND('Raw Data'!G134&gt;4,'Raw Data'!S134&lt;'Raw Data'!T134),'Raw Data'!O134,IF(AND('Raw Data'!G134&gt;4,'Raw Data'!S134='Raw Data'!T134),0,IF('Raw Data'!S134='Raw Data'!T134,'Raw Data'!G134,0)))</f>
        <v>0</v>
      </c>
      <c r="Z139">
        <f>IF(AND('Raw Data'!G134&lt;4, 'Raw Data'!S134='Raw Data'!T134), 'Raw Data'!G134,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Data'!U135</f>
        <v>0</v>
      </c>
      <c r="B140">
        <f>IF('Raw Data'!S135&gt;'Raw Data'!T135, 'Raw Data'!F135, 0)</f>
        <v>0</v>
      </c>
      <c r="C140">
        <f>IF(AND(ISNUMBER('Raw Data'!S135), 'Raw Data'!S135='Raw Data'!T135), 'Raw Data'!G135, 0)</f>
        <v>0</v>
      </c>
      <c r="D140">
        <f>IF('Raw Data'!S135&lt;'Raw Data'!T135, 'Raw Data'!H135, 0)</f>
        <v>0</v>
      </c>
      <c r="E140">
        <f>IF(SUM('Raw Data'!S135:T135)&gt;2, 'Raw Data'!I135, 0)</f>
        <v>0</v>
      </c>
      <c r="F140">
        <f>IF(AND(ISNUMBER('Raw Data'!S135),SUM('Raw Data'!S135:T135)&lt;3),'Raw Data'!I135,)</f>
        <v>0</v>
      </c>
      <c r="G140">
        <f>IF(AND('Raw Data'!S135&gt;0, 'Raw Data'!T135&gt;0), 'Raw Data'!K135, 0)</f>
        <v>0</v>
      </c>
      <c r="H140">
        <f>IF(AND(ISNUMBER('Raw Data'!S135), OR('Raw Data'!S135=0, 'Raw Data'!T135=0)), 'Raw Data'!L135, 0)</f>
        <v>0</v>
      </c>
      <c r="I140">
        <f>IF('Raw Data'!S135='Raw Data'!T135, 0, IF('Raw Data'!S135&gt;'Raw Data'!T135, 'Raw Data'!M135, 0))</f>
        <v>0</v>
      </c>
      <c r="J140">
        <f>IF('Raw Data'!S135='Raw Data'!T135, 0, IF('Raw Data'!S135&lt;'Raw Data'!T135, 'Raw Data'!O135, 0))</f>
        <v>0</v>
      </c>
      <c r="K140">
        <f>IF(AND(ISNUMBER('Raw Data'!S135), OR('Raw Data'!S135&gt;'Raw Data'!T135, 'Raw Data'!S135='Raw Data'!T135)), 'Raw Data'!P135, 0)</f>
        <v>0</v>
      </c>
      <c r="L140">
        <f>IF(AND(ISNUMBER('Raw Data'!S135), OR('Raw Data'!S135&lt;'Raw Data'!T135, 'Raw Data'!S135='Raw Data'!T135)), 'Raw Data'!Q135, 0)</f>
        <v>0</v>
      </c>
      <c r="M140">
        <f>IF(AND(ISNUMBER('Raw Data'!S135), OR('Raw Data'!S135&gt;'Raw Data'!T135, 'Raw Data'!S135&lt;'Raw Data'!T135)), 'Raw Data'!R135, 0)</f>
        <v>0</v>
      </c>
      <c r="N140">
        <f>IF(AND('Raw Data'!F135&lt;'Raw Data'!H135, 'Raw Data'!S135&gt;'Raw Data'!T135), 'Raw Data'!F135, 0)</f>
        <v>0</v>
      </c>
      <c r="O140" t="b">
        <f>'Raw Data'!F135&lt;'Raw Data'!H135</f>
        <v>0</v>
      </c>
      <c r="P140">
        <f>IF(AND('Raw Data'!F135&gt;'Raw Data'!H135, 'Raw Data'!S135&gt;'Raw Data'!T135), 'Raw Data'!F135, 0)</f>
        <v>0</v>
      </c>
      <c r="Q140">
        <f>IF(AND('Raw Data'!F135&gt;'Raw Data'!H135, 'Raw Data'!S135&lt;'Raw Data'!T135), 'Raw Data'!H135, 0)</f>
        <v>0</v>
      </c>
      <c r="R140">
        <f>IF(AND('Raw Data'!F135&lt;'Raw Data'!H135, 'Raw Data'!S135&lt;'Raw Data'!T135), 'Raw Data'!H135, 0)</f>
        <v>0</v>
      </c>
      <c r="S140">
        <f>IF(ISNUMBER('Raw Data'!F135), IF(_xlfn.XLOOKUP(SMALL('Raw Data'!F135:H135, 1), B140:D140, B140:D140, 0)&gt;0, SMALL('Raw Data'!F135:H135, 1), 0), 0)</f>
        <v>0</v>
      </c>
      <c r="T140">
        <f>IF(ISNUMBER('Raw Data'!F135), IF(_xlfn.XLOOKUP(SMALL('Raw Data'!F135:H135, 2), B140:D140, B140:D140, 0)&gt;0, SMALL('Raw Data'!F135:H135, 2), 0), 0)</f>
        <v>0</v>
      </c>
      <c r="U140">
        <f>IF(ISNUMBER('Raw Data'!F135), IF(_xlfn.XLOOKUP(SMALL('Raw Data'!F135:H135, 3), B140:D140, B140:D140, 0)&gt;0, SMALL('Raw Data'!F135:H135, 3), 0), 0)</f>
        <v>0</v>
      </c>
      <c r="V140">
        <f>IF(AND('Raw Data'!F135&lt;'Raw Data'!H135,'Raw Data'!S135&gt;'Raw Data'!T135),'Raw Data'!F135,IF(AND('Raw Data'!H135&lt;'Raw Data'!F135,'Raw Data'!T135&gt;'Raw Data'!S135),'Raw Data'!H135,0))</f>
        <v>0</v>
      </c>
      <c r="W140">
        <f>IF(AND('Raw Data'!F135&gt;'Raw Data'!H135,'Raw Data'!S135&gt;'Raw Data'!T135),'Raw Data'!F135,IF(AND('Raw Data'!H135&gt;'Raw Data'!F135,'Raw Data'!T135&gt;'Raw Data'!S135),'Raw Data'!H135,0))</f>
        <v>0</v>
      </c>
      <c r="X140">
        <f>IF(AND('Raw Data'!G135&gt;4,'Raw Data'!S135&gt;'Raw Data'!T135, ISNUMBER('Raw Data'!S135)),'Raw Data'!M135,IF(AND('Raw Data'!G135&gt;4,'Raw Data'!S135='Raw Data'!T135, ISNUMBER('Raw Data'!S135)),0,IF(AND(ISNUMBER('Raw Data'!S135), 'Raw Data'!S135='Raw Data'!T135),'Raw Data'!G135,0)))</f>
        <v>0</v>
      </c>
      <c r="Y140">
        <f>IF(AND('Raw Data'!G135&gt;4,'Raw Data'!S135&lt;'Raw Data'!T135),'Raw Data'!O135,IF(AND('Raw Data'!G135&gt;4,'Raw Data'!S135='Raw Data'!T135),0,IF('Raw Data'!S135='Raw Data'!T135,'Raw Data'!G135,0)))</f>
        <v>0</v>
      </c>
      <c r="Z140">
        <f>IF(AND('Raw Data'!G135&lt;4, 'Raw Data'!S135='Raw Data'!T135), 'Raw Data'!G135,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Data'!U136</f>
        <v>0</v>
      </c>
      <c r="B141">
        <f>IF('Raw Data'!S136&gt;'Raw Data'!T136, 'Raw Data'!F136, 0)</f>
        <v>0</v>
      </c>
      <c r="C141">
        <f>IF(AND(ISNUMBER('Raw Data'!S136), 'Raw Data'!S136='Raw Data'!T136), 'Raw Data'!G136, 0)</f>
        <v>0</v>
      </c>
      <c r="D141">
        <f>IF('Raw Data'!S136&lt;'Raw Data'!T136, 'Raw Data'!H136, 0)</f>
        <v>0</v>
      </c>
      <c r="E141">
        <f>IF(SUM('Raw Data'!S136:T136)&gt;2, 'Raw Data'!I136, 0)</f>
        <v>0</v>
      </c>
      <c r="F141">
        <f>IF(AND(ISNUMBER('Raw Data'!S136),SUM('Raw Data'!S136:T136)&lt;3),'Raw Data'!I136,)</f>
        <v>0</v>
      </c>
      <c r="G141">
        <f>IF(AND('Raw Data'!S136&gt;0, 'Raw Data'!T136&gt;0), 'Raw Data'!K136, 0)</f>
        <v>0</v>
      </c>
      <c r="H141">
        <f>IF(AND(ISNUMBER('Raw Data'!S136), OR('Raw Data'!S136=0, 'Raw Data'!T136=0)), 'Raw Data'!L136, 0)</f>
        <v>0</v>
      </c>
      <c r="I141">
        <f>IF('Raw Data'!S136='Raw Data'!T136, 0, IF('Raw Data'!S136&gt;'Raw Data'!T136, 'Raw Data'!M136, 0))</f>
        <v>0</v>
      </c>
      <c r="J141">
        <f>IF('Raw Data'!S136='Raw Data'!T136, 0, IF('Raw Data'!S136&lt;'Raw Data'!T136, 'Raw Data'!O136, 0))</f>
        <v>0</v>
      </c>
      <c r="K141">
        <f>IF(AND(ISNUMBER('Raw Data'!S136), OR('Raw Data'!S136&gt;'Raw Data'!T136, 'Raw Data'!S136='Raw Data'!T136)), 'Raw Data'!P136, 0)</f>
        <v>0</v>
      </c>
      <c r="L141">
        <f>IF(AND(ISNUMBER('Raw Data'!S136), OR('Raw Data'!S136&lt;'Raw Data'!T136, 'Raw Data'!S136='Raw Data'!T136)), 'Raw Data'!Q136, 0)</f>
        <v>0</v>
      </c>
      <c r="M141">
        <f>IF(AND(ISNUMBER('Raw Data'!S136), OR('Raw Data'!S136&gt;'Raw Data'!T136, 'Raw Data'!S136&lt;'Raw Data'!T136)), 'Raw Data'!R136, 0)</f>
        <v>0</v>
      </c>
      <c r="N141">
        <f>IF(AND('Raw Data'!F136&lt;'Raw Data'!H136, 'Raw Data'!S136&gt;'Raw Data'!T136), 'Raw Data'!F136, 0)</f>
        <v>0</v>
      </c>
      <c r="O141" t="b">
        <f>'Raw Data'!F136&lt;'Raw Data'!H136</f>
        <v>0</v>
      </c>
      <c r="P141">
        <f>IF(AND('Raw Data'!F136&gt;'Raw Data'!H136, 'Raw Data'!S136&gt;'Raw Data'!T136), 'Raw Data'!F136, 0)</f>
        <v>0</v>
      </c>
      <c r="Q141">
        <f>IF(AND('Raw Data'!F136&gt;'Raw Data'!H136, 'Raw Data'!S136&lt;'Raw Data'!T136), 'Raw Data'!H136, 0)</f>
        <v>0</v>
      </c>
      <c r="R141">
        <f>IF(AND('Raw Data'!F136&lt;'Raw Data'!H136, 'Raw Data'!S136&lt;'Raw Data'!T136), 'Raw Data'!H136, 0)</f>
        <v>0</v>
      </c>
      <c r="S141">
        <f>IF(ISNUMBER('Raw Data'!F136), IF(_xlfn.XLOOKUP(SMALL('Raw Data'!F136:H136, 1), B141:D141, B141:D141, 0)&gt;0, SMALL('Raw Data'!F136:H136, 1), 0), 0)</f>
        <v>0</v>
      </c>
      <c r="T141">
        <f>IF(ISNUMBER('Raw Data'!F136), IF(_xlfn.XLOOKUP(SMALL('Raw Data'!F136:H136, 2), B141:D141, B141:D141, 0)&gt;0, SMALL('Raw Data'!F136:H136, 2), 0), 0)</f>
        <v>0</v>
      </c>
      <c r="U141">
        <f>IF(ISNUMBER('Raw Data'!F136), IF(_xlfn.XLOOKUP(SMALL('Raw Data'!F136:H136, 3), B141:D141, B141:D141, 0)&gt;0, SMALL('Raw Data'!F136:H136, 3), 0), 0)</f>
        <v>0</v>
      </c>
      <c r="V141">
        <f>IF(AND('Raw Data'!F136&lt;'Raw Data'!H136,'Raw Data'!S136&gt;'Raw Data'!T136),'Raw Data'!F136,IF(AND('Raw Data'!H136&lt;'Raw Data'!F136,'Raw Data'!T136&gt;'Raw Data'!S136),'Raw Data'!H136,0))</f>
        <v>0</v>
      </c>
      <c r="W141">
        <f>IF(AND('Raw Data'!F136&gt;'Raw Data'!H136,'Raw Data'!S136&gt;'Raw Data'!T136),'Raw Data'!F136,IF(AND('Raw Data'!H136&gt;'Raw Data'!F136,'Raw Data'!T136&gt;'Raw Data'!S136),'Raw Data'!H136,0))</f>
        <v>0</v>
      </c>
      <c r="X141">
        <f>IF(AND('Raw Data'!G136&gt;4,'Raw Data'!S136&gt;'Raw Data'!T136, ISNUMBER('Raw Data'!S136)),'Raw Data'!M136,IF(AND('Raw Data'!G136&gt;4,'Raw Data'!S136='Raw Data'!T136, ISNUMBER('Raw Data'!S136)),0,IF(AND(ISNUMBER('Raw Data'!S136), 'Raw Data'!S136='Raw Data'!T136),'Raw Data'!G136,0)))</f>
        <v>0</v>
      </c>
      <c r="Y141">
        <f>IF(AND('Raw Data'!G136&gt;4,'Raw Data'!S136&lt;'Raw Data'!T136),'Raw Data'!O136,IF(AND('Raw Data'!G136&gt;4,'Raw Data'!S136='Raw Data'!T136),0,IF('Raw Data'!S136='Raw Data'!T136,'Raw Data'!G136,0)))</f>
        <v>0</v>
      </c>
      <c r="Z141">
        <f>IF(AND('Raw Data'!G136&lt;4, 'Raw Data'!S136='Raw Data'!T136), 'Raw Data'!G136,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Data'!U137</f>
        <v>0</v>
      </c>
      <c r="B142">
        <f>IF('Raw Data'!S137&gt;'Raw Data'!T137, 'Raw Data'!F137, 0)</f>
        <v>0</v>
      </c>
      <c r="C142">
        <f>IF(AND(ISNUMBER('Raw Data'!S137), 'Raw Data'!S137='Raw Data'!T137), 'Raw Data'!G137, 0)</f>
        <v>0</v>
      </c>
      <c r="D142">
        <f>IF('Raw Data'!S137&lt;'Raw Data'!T137, 'Raw Data'!H137, 0)</f>
        <v>0</v>
      </c>
      <c r="E142">
        <f>IF(SUM('Raw Data'!S137:T137)&gt;2, 'Raw Data'!I137, 0)</f>
        <v>0</v>
      </c>
      <c r="F142">
        <f>IF(AND(ISNUMBER('Raw Data'!S137),SUM('Raw Data'!S137:T137)&lt;3),'Raw Data'!I137,)</f>
        <v>0</v>
      </c>
      <c r="G142">
        <f>IF(AND('Raw Data'!S137&gt;0, 'Raw Data'!T137&gt;0), 'Raw Data'!K137, 0)</f>
        <v>0</v>
      </c>
      <c r="H142">
        <f>IF(AND(ISNUMBER('Raw Data'!S137), OR('Raw Data'!S137=0, 'Raw Data'!T137=0)), 'Raw Data'!L137, 0)</f>
        <v>0</v>
      </c>
      <c r="I142">
        <f>IF('Raw Data'!S137='Raw Data'!T137, 0, IF('Raw Data'!S137&gt;'Raw Data'!T137, 'Raw Data'!M137, 0))</f>
        <v>0</v>
      </c>
      <c r="J142">
        <f>IF('Raw Data'!S137='Raw Data'!T137, 0, IF('Raw Data'!S137&lt;'Raw Data'!T137, 'Raw Data'!O137, 0))</f>
        <v>0</v>
      </c>
      <c r="K142">
        <f>IF(AND(ISNUMBER('Raw Data'!S137), OR('Raw Data'!S137&gt;'Raw Data'!T137, 'Raw Data'!S137='Raw Data'!T137)), 'Raw Data'!P137, 0)</f>
        <v>0</v>
      </c>
      <c r="L142">
        <f>IF(AND(ISNUMBER('Raw Data'!S137), OR('Raw Data'!S137&lt;'Raw Data'!T137, 'Raw Data'!S137='Raw Data'!T137)), 'Raw Data'!Q137, 0)</f>
        <v>0</v>
      </c>
      <c r="M142">
        <f>IF(AND(ISNUMBER('Raw Data'!S137), OR('Raw Data'!S137&gt;'Raw Data'!T137, 'Raw Data'!S137&lt;'Raw Data'!T137)), 'Raw Data'!R137, 0)</f>
        <v>0</v>
      </c>
      <c r="N142">
        <f>IF(AND('Raw Data'!F137&lt;'Raw Data'!H137, 'Raw Data'!S137&gt;'Raw Data'!T137), 'Raw Data'!F137, 0)</f>
        <v>0</v>
      </c>
      <c r="O142" t="b">
        <f>'Raw Data'!F137&lt;'Raw Data'!H137</f>
        <v>0</v>
      </c>
      <c r="P142">
        <f>IF(AND('Raw Data'!F137&gt;'Raw Data'!H137, 'Raw Data'!S137&gt;'Raw Data'!T137), 'Raw Data'!F137, 0)</f>
        <v>0</v>
      </c>
      <c r="Q142">
        <f>IF(AND('Raw Data'!F137&gt;'Raw Data'!H137, 'Raw Data'!S137&lt;'Raw Data'!T137), 'Raw Data'!H137, 0)</f>
        <v>0</v>
      </c>
      <c r="R142">
        <f>IF(AND('Raw Data'!F137&lt;'Raw Data'!H137, 'Raw Data'!S137&lt;'Raw Data'!T137), 'Raw Data'!H137, 0)</f>
        <v>0</v>
      </c>
      <c r="S142">
        <f>IF(ISNUMBER('Raw Data'!F137), IF(_xlfn.XLOOKUP(SMALL('Raw Data'!F137:H137, 1), B142:D142, B142:D142, 0)&gt;0, SMALL('Raw Data'!F137:H137, 1), 0), 0)</f>
        <v>0</v>
      </c>
      <c r="T142">
        <f>IF(ISNUMBER('Raw Data'!F137), IF(_xlfn.XLOOKUP(SMALL('Raw Data'!F137:H137, 2), B142:D142, B142:D142, 0)&gt;0, SMALL('Raw Data'!F137:H137, 2), 0), 0)</f>
        <v>0</v>
      </c>
      <c r="U142">
        <f>IF(ISNUMBER('Raw Data'!F137), IF(_xlfn.XLOOKUP(SMALL('Raw Data'!F137:H137, 3), B142:D142, B142:D142, 0)&gt;0, SMALL('Raw Data'!F137:H137, 3), 0), 0)</f>
        <v>0</v>
      </c>
      <c r="V142">
        <f>IF(AND('Raw Data'!F137&lt;'Raw Data'!H137,'Raw Data'!S137&gt;'Raw Data'!T137),'Raw Data'!F137,IF(AND('Raw Data'!H137&lt;'Raw Data'!F137,'Raw Data'!T137&gt;'Raw Data'!S137),'Raw Data'!H137,0))</f>
        <v>0</v>
      </c>
      <c r="W142">
        <f>IF(AND('Raw Data'!F137&gt;'Raw Data'!H137,'Raw Data'!S137&gt;'Raw Data'!T137),'Raw Data'!F137,IF(AND('Raw Data'!H137&gt;'Raw Data'!F137,'Raw Data'!T137&gt;'Raw Data'!S137),'Raw Data'!H137,0))</f>
        <v>0</v>
      </c>
      <c r="X142">
        <f>IF(AND('Raw Data'!G137&gt;4,'Raw Data'!S137&gt;'Raw Data'!T137, ISNUMBER('Raw Data'!S137)),'Raw Data'!M137,IF(AND('Raw Data'!G137&gt;4,'Raw Data'!S137='Raw Data'!T137, ISNUMBER('Raw Data'!S137)),0,IF(AND(ISNUMBER('Raw Data'!S137), 'Raw Data'!S137='Raw Data'!T137),'Raw Data'!G137,0)))</f>
        <v>0</v>
      </c>
      <c r="Y142">
        <f>IF(AND('Raw Data'!G137&gt;4,'Raw Data'!S137&lt;'Raw Data'!T137),'Raw Data'!O137,IF(AND('Raw Data'!G137&gt;4,'Raw Data'!S137='Raw Data'!T137),0,IF('Raw Data'!S137='Raw Data'!T137,'Raw Data'!G137,0)))</f>
        <v>0</v>
      </c>
      <c r="Z142">
        <f>IF(AND('Raw Data'!G137&lt;4, 'Raw Data'!S137='Raw Data'!T137), 'Raw Data'!G137,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Data'!U138</f>
        <v>0</v>
      </c>
      <c r="B143">
        <f>IF('Raw Data'!S138&gt;'Raw Data'!T138, 'Raw Data'!F138, 0)</f>
        <v>0</v>
      </c>
      <c r="C143">
        <f>IF(AND(ISNUMBER('Raw Data'!S138), 'Raw Data'!S138='Raw Data'!T138), 'Raw Data'!G138, 0)</f>
        <v>0</v>
      </c>
      <c r="D143">
        <f>IF('Raw Data'!S138&lt;'Raw Data'!T138, 'Raw Data'!H138, 0)</f>
        <v>0</v>
      </c>
      <c r="E143">
        <f>IF(SUM('Raw Data'!S138:T138)&gt;2, 'Raw Data'!I138, 0)</f>
        <v>0</v>
      </c>
      <c r="F143">
        <f>IF(AND(ISNUMBER('Raw Data'!S138),SUM('Raw Data'!S138:T138)&lt;3),'Raw Data'!I138,)</f>
        <v>0</v>
      </c>
      <c r="G143">
        <f>IF(AND('Raw Data'!S138&gt;0, 'Raw Data'!T138&gt;0), 'Raw Data'!K138, 0)</f>
        <v>0</v>
      </c>
      <c r="H143">
        <f>IF(AND(ISNUMBER('Raw Data'!S138), OR('Raw Data'!S138=0, 'Raw Data'!T138=0)), 'Raw Data'!L138, 0)</f>
        <v>0</v>
      </c>
      <c r="I143">
        <f>IF('Raw Data'!S138='Raw Data'!T138, 0, IF('Raw Data'!S138&gt;'Raw Data'!T138, 'Raw Data'!M138, 0))</f>
        <v>0</v>
      </c>
      <c r="J143">
        <f>IF('Raw Data'!S138='Raw Data'!T138, 0, IF('Raw Data'!S138&lt;'Raw Data'!T138, 'Raw Data'!O138, 0))</f>
        <v>0</v>
      </c>
      <c r="K143">
        <f>IF(AND(ISNUMBER('Raw Data'!S138), OR('Raw Data'!S138&gt;'Raw Data'!T138, 'Raw Data'!S138='Raw Data'!T138)), 'Raw Data'!P138, 0)</f>
        <v>0</v>
      </c>
      <c r="L143">
        <f>IF(AND(ISNUMBER('Raw Data'!S138), OR('Raw Data'!S138&lt;'Raw Data'!T138, 'Raw Data'!S138='Raw Data'!T138)), 'Raw Data'!Q138, 0)</f>
        <v>0</v>
      </c>
      <c r="M143">
        <f>IF(AND(ISNUMBER('Raw Data'!S138), OR('Raw Data'!S138&gt;'Raw Data'!T138, 'Raw Data'!S138&lt;'Raw Data'!T138)), 'Raw Data'!R138, 0)</f>
        <v>0</v>
      </c>
      <c r="N143">
        <f>IF(AND('Raw Data'!F138&lt;'Raw Data'!H138, 'Raw Data'!S138&gt;'Raw Data'!T138), 'Raw Data'!F138, 0)</f>
        <v>0</v>
      </c>
      <c r="O143" t="b">
        <f>'Raw Data'!F138&lt;'Raw Data'!H138</f>
        <v>0</v>
      </c>
      <c r="P143">
        <f>IF(AND('Raw Data'!F138&gt;'Raw Data'!H138, 'Raw Data'!S138&gt;'Raw Data'!T138), 'Raw Data'!F138, 0)</f>
        <v>0</v>
      </c>
      <c r="Q143">
        <f>IF(AND('Raw Data'!F138&gt;'Raw Data'!H138, 'Raw Data'!S138&lt;'Raw Data'!T138), 'Raw Data'!H138, 0)</f>
        <v>0</v>
      </c>
      <c r="R143">
        <f>IF(AND('Raw Data'!F138&lt;'Raw Data'!H138, 'Raw Data'!S138&lt;'Raw Data'!T138), 'Raw Data'!H138, 0)</f>
        <v>0</v>
      </c>
      <c r="S143">
        <f>IF(ISNUMBER('Raw Data'!F138), IF(_xlfn.XLOOKUP(SMALL('Raw Data'!F138:H138, 1), B143:D143, B143:D143, 0)&gt;0, SMALL('Raw Data'!F138:H138, 1), 0), 0)</f>
        <v>0</v>
      </c>
      <c r="T143">
        <f>IF(ISNUMBER('Raw Data'!F138), IF(_xlfn.XLOOKUP(SMALL('Raw Data'!F138:H138, 2), B143:D143, B143:D143, 0)&gt;0, SMALL('Raw Data'!F138:H138, 2), 0), 0)</f>
        <v>0</v>
      </c>
      <c r="U143">
        <f>IF(ISNUMBER('Raw Data'!F138), IF(_xlfn.XLOOKUP(SMALL('Raw Data'!F138:H138, 3), B143:D143, B143:D143, 0)&gt;0, SMALL('Raw Data'!F138:H138, 3), 0), 0)</f>
        <v>0</v>
      </c>
      <c r="V143">
        <f>IF(AND('Raw Data'!F138&lt;'Raw Data'!H138,'Raw Data'!S138&gt;'Raw Data'!T138),'Raw Data'!F138,IF(AND('Raw Data'!H138&lt;'Raw Data'!F138,'Raw Data'!T138&gt;'Raw Data'!S138),'Raw Data'!H138,0))</f>
        <v>0</v>
      </c>
      <c r="W143">
        <f>IF(AND('Raw Data'!F138&gt;'Raw Data'!H138,'Raw Data'!S138&gt;'Raw Data'!T138),'Raw Data'!F138,IF(AND('Raw Data'!H138&gt;'Raw Data'!F138,'Raw Data'!T138&gt;'Raw Data'!S138),'Raw Data'!H138,0))</f>
        <v>0</v>
      </c>
      <c r="X143">
        <f>IF(AND('Raw Data'!G138&gt;4,'Raw Data'!S138&gt;'Raw Data'!T138, ISNUMBER('Raw Data'!S138)),'Raw Data'!M138,IF(AND('Raw Data'!G138&gt;4,'Raw Data'!S138='Raw Data'!T138, ISNUMBER('Raw Data'!S138)),0,IF(AND(ISNUMBER('Raw Data'!S138), 'Raw Data'!S138='Raw Data'!T138),'Raw Data'!G138,0)))</f>
        <v>0</v>
      </c>
      <c r="Y143">
        <f>IF(AND('Raw Data'!G138&gt;4,'Raw Data'!S138&lt;'Raw Data'!T138),'Raw Data'!O138,IF(AND('Raw Data'!G138&gt;4,'Raw Data'!S138='Raw Data'!T138),0,IF('Raw Data'!S138='Raw Data'!T138,'Raw Data'!G138,0)))</f>
        <v>0</v>
      </c>
      <c r="Z143">
        <f>IF(AND('Raw Data'!G138&lt;4, 'Raw Data'!S138='Raw Data'!T138), 'Raw Data'!G138,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Data'!U139</f>
        <v>0</v>
      </c>
      <c r="B144">
        <f>IF('Raw Data'!S139&gt;'Raw Data'!T139, 'Raw Data'!F139, 0)</f>
        <v>0</v>
      </c>
      <c r="C144">
        <f>IF(AND(ISNUMBER('Raw Data'!S139), 'Raw Data'!S139='Raw Data'!T139), 'Raw Data'!G139, 0)</f>
        <v>0</v>
      </c>
      <c r="D144">
        <f>IF('Raw Data'!S139&lt;'Raw Data'!T139, 'Raw Data'!H139, 0)</f>
        <v>0</v>
      </c>
      <c r="E144">
        <f>IF(SUM('Raw Data'!S139:T139)&gt;2, 'Raw Data'!I139, 0)</f>
        <v>0</v>
      </c>
      <c r="F144">
        <f>IF(AND(ISNUMBER('Raw Data'!S139),SUM('Raw Data'!S139:T139)&lt;3),'Raw Data'!I139,)</f>
        <v>0</v>
      </c>
      <c r="G144">
        <f>IF(AND('Raw Data'!S139&gt;0, 'Raw Data'!T139&gt;0), 'Raw Data'!K139, 0)</f>
        <v>0</v>
      </c>
      <c r="H144">
        <f>IF(AND(ISNUMBER('Raw Data'!S139), OR('Raw Data'!S139=0, 'Raw Data'!T139=0)), 'Raw Data'!L139, 0)</f>
        <v>0</v>
      </c>
      <c r="I144">
        <f>IF('Raw Data'!S139='Raw Data'!T139, 0, IF('Raw Data'!S139&gt;'Raw Data'!T139, 'Raw Data'!M139, 0))</f>
        <v>0</v>
      </c>
      <c r="J144">
        <f>IF('Raw Data'!S139='Raw Data'!T139, 0, IF('Raw Data'!S139&lt;'Raw Data'!T139, 'Raw Data'!O139, 0))</f>
        <v>0</v>
      </c>
      <c r="K144">
        <f>IF(AND(ISNUMBER('Raw Data'!S139), OR('Raw Data'!S139&gt;'Raw Data'!T139, 'Raw Data'!S139='Raw Data'!T139)), 'Raw Data'!P139, 0)</f>
        <v>0</v>
      </c>
      <c r="L144">
        <f>IF(AND(ISNUMBER('Raw Data'!S139), OR('Raw Data'!S139&lt;'Raw Data'!T139, 'Raw Data'!S139='Raw Data'!T139)), 'Raw Data'!Q139, 0)</f>
        <v>0</v>
      </c>
      <c r="M144">
        <f>IF(AND(ISNUMBER('Raw Data'!S139), OR('Raw Data'!S139&gt;'Raw Data'!T139, 'Raw Data'!S139&lt;'Raw Data'!T139)), 'Raw Data'!R139, 0)</f>
        <v>0</v>
      </c>
      <c r="N144">
        <f>IF(AND('Raw Data'!F139&lt;'Raw Data'!H139, 'Raw Data'!S139&gt;'Raw Data'!T139), 'Raw Data'!F139, 0)</f>
        <v>0</v>
      </c>
      <c r="O144" t="b">
        <f>'Raw Data'!F139&lt;'Raw Data'!H139</f>
        <v>0</v>
      </c>
      <c r="P144">
        <f>IF(AND('Raw Data'!F139&gt;'Raw Data'!H139, 'Raw Data'!S139&gt;'Raw Data'!T139), 'Raw Data'!F139, 0)</f>
        <v>0</v>
      </c>
      <c r="Q144">
        <f>IF(AND('Raw Data'!F139&gt;'Raw Data'!H139, 'Raw Data'!S139&lt;'Raw Data'!T139), 'Raw Data'!H139, 0)</f>
        <v>0</v>
      </c>
      <c r="R144">
        <f>IF(AND('Raw Data'!F139&lt;'Raw Data'!H139, 'Raw Data'!S139&lt;'Raw Data'!T139), 'Raw Data'!H139, 0)</f>
        <v>0</v>
      </c>
      <c r="S144">
        <f>IF(ISNUMBER('Raw Data'!F139), IF(_xlfn.XLOOKUP(SMALL('Raw Data'!F139:H139, 1), B144:D144, B144:D144, 0)&gt;0, SMALL('Raw Data'!F139:H139, 1), 0), 0)</f>
        <v>0</v>
      </c>
      <c r="T144">
        <f>IF(ISNUMBER('Raw Data'!F139), IF(_xlfn.XLOOKUP(SMALL('Raw Data'!F139:H139, 2), B144:D144, B144:D144, 0)&gt;0, SMALL('Raw Data'!F139:H139, 2), 0), 0)</f>
        <v>0</v>
      </c>
      <c r="U144">
        <f>IF(ISNUMBER('Raw Data'!F139), IF(_xlfn.XLOOKUP(SMALL('Raw Data'!F139:H139, 3), B144:D144, B144:D144, 0)&gt;0, SMALL('Raw Data'!F139:H139, 3), 0), 0)</f>
        <v>0</v>
      </c>
      <c r="V144">
        <f>IF(AND('Raw Data'!F139&lt;'Raw Data'!H139,'Raw Data'!S139&gt;'Raw Data'!T139),'Raw Data'!F139,IF(AND('Raw Data'!H139&lt;'Raw Data'!F139,'Raw Data'!T139&gt;'Raw Data'!S139),'Raw Data'!H139,0))</f>
        <v>0</v>
      </c>
      <c r="W144">
        <f>IF(AND('Raw Data'!F139&gt;'Raw Data'!H139,'Raw Data'!S139&gt;'Raw Data'!T139),'Raw Data'!F139,IF(AND('Raw Data'!H139&gt;'Raw Data'!F139,'Raw Data'!T139&gt;'Raw Data'!S139),'Raw Data'!H139,0))</f>
        <v>0</v>
      </c>
      <c r="X144">
        <f>IF(AND('Raw Data'!G139&gt;4,'Raw Data'!S139&gt;'Raw Data'!T139, ISNUMBER('Raw Data'!S139)),'Raw Data'!M139,IF(AND('Raw Data'!G139&gt;4,'Raw Data'!S139='Raw Data'!T139, ISNUMBER('Raw Data'!S139)),0,IF(AND(ISNUMBER('Raw Data'!S139), 'Raw Data'!S139='Raw Data'!T139),'Raw Data'!G139,0)))</f>
        <v>0</v>
      </c>
      <c r="Y144">
        <f>IF(AND('Raw Data'!G139&gt;4,'Raw Data'!S139&lt;'Raw Data'!T139),'Raw Data'!O139,IF(AND('Raw Data'!G139&gt;4,'Raw Data'!S139='Raw Data'!T139),0,IF('Raw Data'!S139='Raw Data'!T139,'Raw Data'!G139,0)))</f>
        <v>0</v>
      </c>
      <c r="Z144">
        <f>IF(AND('Raw Data'!G139&lt;4, 'Raw Data'!S139='Raw Data'!T139), 'Raw Data'!G139,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Data'!U140</f>
        <v>0</v>
      </c>
      <c r="B145">
        <f>IF('Raw Data'!S140&gt;'Raw Data'!T140, 'Raw Data'!F140, 0)</f>
        <v>0</v>
      </c>
      <c r="C145">
        <f>IF(AND(ISNUMBER('Raw Data'!S140), 'Raw Data'!S140='Raw Data'!T140), 'Raw Data'!G140, 0)</f>
        <v>0</v>
      </c>
      <c r="D145">
        <f>IF('Raw Data'!S140&lt;'Raw Data'!T140, 'Raw Data'!H140, 0)</f>
        <v>0</v>
      </c>
      <c r="E145">
        <f>IF(SUM('Raw Data'!S140:T140)&gt;2, 'Raw Data'!I140, 0)</f>
        <v>0</v>
      </c>
      <c r="F145">
        <f>IF(AND(ISNUMBER('Raw Data'!S140),SUM('Raw Data'!S140:T140)&lt;3),'Raw Data'!I140,)</f>
        <v>0</v>
      </c>
      <c r="G145">
        <f>IF(AND('Raw Data'!S140&gt;0, 'Raw Data'!T140&gt;0), 'Raw Data'!K140, 0)</f>
        <v>0</v>
      </c>
      <c r="H145">
        <f>IF(AND(ISNUMBER('Raw Data'!S140), OR('Raw Data'!S140=0, 'Raw Data'!T140=0)), 'Raw Data'!L140, 0)</f>
        <v>0</v>
      </c>
      <c r="I145">
        <f>IF('Raw Data'!S140='Raw Data'!T140, 0, IF('Raw Data'!S140&gt;'Raw Data'!T140, 'Raw Data'!M140, 0))</f>
        <v>0</v>
      </c>
      <c r="J145">
        <f>IF('Raw Data'!S140='Raw Data'!T140, 0, IF('Raw Data'!S140&lt;'Raw Data'!T140, 'Raw Data'!O140, 0))</f>
        <v>0</v>
      </c>
      <c r="K145">
        <f>IF(AND(ISNUMBER('Raw Data'!S140), OR('Raw Data'!S140&gt;'Raw Data'!T140, 'Raw Data'!S140='Raw Data'!T140)), 'Raw Data'!P140, 0)</f>
        <v>0</v>
      </c>
      <c r="L145">
        <f>IF(AND(ISNUMBER('Raw Data'!S140), OR('Raw Data'!S140&lt;'Raw Data'!T140, 'Raw Data'!S140='Raw Data'!T140)), 'Raw Data'!Q140, 0)</f>
        <v>0</v>
      </c>
      <c r="M145">
        <f>IF(AND(ISNUMBER('Raw Data'!S140), OR('Raw Data'!S140&gt;'Raw Data'!T140, 'Raw Data'!S140&lt;'Raw Data'!T140)), 'Raw Data'!R140, 0)</f>
        <v>0</v>
      </c>
      <c r="N145">
        <f>IF(AND('Raw Data'!F140&lt;'Raw Data'!H140, 'Raw Data'!S140&gt;'Raw Data'!T140), 'Raw Data'!F140, 0)</f>
        <v>0</v>
      </c>
      <c r="O145" t="b">
        <f>'Raw Data'!F140&lt;'Raw Data'!H140</f>
        <v>0</v>
      </c>
      <c r="P145">
        <f>IF(AND('Raw Data'!F140&gt;'Raw Data'!H140, 'Raw Data'!S140&gt;'Raw Data'!T140), 'Raw Data'!F140, 0)</f>
        <v>0</v>
      </c>
      <c r="Q145">
        <f>IF(AND('Raw Data'!F140&gt;'Raw Data'!H140, 'Raw Data'!S140&lt;'Raw Data'!T140), 'Raw Data'!H140, 0)</f>
        <v>0</v>
      </c>
      <c r="R145">
        <f>IF(AND('Raw Data'!F140&lt;'Raw Data'!H140, 'Raw Data'!S140&lt;'Raw Data'!T140), 'Raw Data'!H140, 0)</f>
        <v>0</v>
      </c>
      <c r="S145">
        <f>IF(ISNUMBER('Raw Data'!F140), IF(_xlfn.XLOOKUP(SMALL('Raw Data'!F140:H140, 1), B145:D145, B145:D145, 0)&gt;0, SMALL('Raw Data'!F140:H140, 1), 0), 0)</f>
        <v>0</v>
      </c>
      <c r="T145">
        <f>IF(ISNUMBER('Raw Data'!F140), IF(_xlfn.XLOOKUP(SMALL('Raw Data'!F140:H140, 2), B145:D145, B145:D145, 0)&gt;0, SMALL('Raw Data'!F140:H140, 2), 0), 0)</f>
        <v>0</v>
      </c>
      <c r="U145">
        <f>IF(ISNUMBER('Raw Data'!F140), IF(_xlfn.XLOOKUP(SMALL('Raw Data'!F140:H140, 3), B145:D145, B145:D145, 0)&gt;0, SMALL('Raw Data'!F140:H140, 3), 0), 0)</f>
        <v>0</v>
      </c>
      <c r="V145">
        <f>IF(AND('Raw Data'!F140&lt;'Raw Data'!H140,'Raw Data'!S140&gt;'Raw Data'!T140),'Raw Data'!F140,IF(AND('Raw Data'!H140&lt;'Raw Data'!F140,'Raw Data'!T140&gt;'Raw Data'!S140),'Raw Data'!H140,0))</f>
        <v>0</v>
      </c>
      <c r="W145">
        <f>IF(AND('Raw Data'!F140&gt;'Raw Data'!H140,'Raw Data'!S140&gt;'Raw Data'!T140),'Raw Data'!F140,IF(AND('Raw Data'!H140&gt;'Raw Data'!F140,'Raw Data'!T140&gt;'Raw Data'!S140),'Raw Data'!H140,0))</f>
        <v>0</v>
      </c>
      <c r="X145">
        <f>IF(AND('Raw Data'!G140&gt;4,'Raw Data'!S140&gt;'Raw Data'!T140, ISNUMBER('Raw Data'!S140)),'Raw Data'!M140,IF(AND('Raw Data'!G140&gt;4,'Raw Data'!S140='Raw Data'!T140, ISNUMBER('Raw Data'!S140)),0,IF(AND(ISNUMBER('Raw Data'!S140), 'Raw Data'!S140='Raw Data'!T140),'Raw Data'!G140,0)))</f>
        <v>0</v>
      </c>
      <c r="Y145">
        <f>IF(AND('Raw Data'!G140&gt;4,'Raw Data'!S140&lt;'Raw Data'!T140),'Raw Data'!O140,IF(AND('Raw Data'!G140&gt;4,'Raw Data'!S140='Raw Data'!T140),0,IF('Raw Data'!S140='Raw Data'!T140,'Raw Data'!G140,0)))</f>
        <v>0</v>
      </c>
      <c r="Z145">
        <f>IF(AND('Raw Data'!G140&lt;4, 'Raw Data'!S140='Raw Data'!T140), 'Raw Data'!G140,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Data'!U141</f>
        <v>0</v>
      </c>
      <c r="B146">
        <f>IF('Raw Data'!S141&gt;'Raw Data'!T141, 'Raw Data'!F141, 0)</f>
        <v>0</v>
      </c>
      <c r="C146">
        <f>IF(AND(ISNUMBER('Raw Data'!S141), 'Raw Data'!S141='Raw Data'!T141), 'Raw Data'!G141, 0)</f>
        <v>0</v>
      </c>
      <c r="D146">
        <f>IF('Raw Data'!S141&lt;'Raw Data'!T141, 'Raw Data'!H141, 0)</f>
        <v>0</v>
      </c>
      <c r="E146">
        <f>IF(SUM('Raw Data'!S141:T141)&gt;2, 'Raw Data'!I141, 0)</f>
        <v>0</v>
      </c>
      <c r="F146">
        <f>IF(AND(ISNUMBER('Raw Data'!S141),SUM('Raw Data'!S141:T141)&lt;3),'Raw Data'!I141,)</f>
        <v>0</v>
      </c>
      <c r="G146">
        <f>IF(AND('Raw Data'!S141&gt;0, 'Raw Data'!T141&gt;0), 'Raw Data'!K141, 0)</f>
        <v>0</v>
      </c>
      <c r="H146">
        <f>IF(AND(ISNUMBER('Raw Data'!S141), OR('Raw Data'!S141=0, 'Raw Data'!T141=0)), 'Raw Data'!L141, 0)</f>
        <v>0</v>
      </c>
      <c r="I146">
        <f>IF('Raw Data'!S141='Raw Data'!T141, 0, IF('Raw Data'!S141&gt;'Raw Data'!T141, 'Raw Data'!M141, 0))</f>
        <v>0</v>
      </c>
      <c r="J146">
        <f>IF('Raw Data'!S141='Raw Data'!T141, 0, IF('Raw Data'!S141&lt;'Raw Data'!T141, 'Raw Data'!O141, 0))</f>
        <v>0</v>
      </c>
      <c r="K146">
        <f>IF(AND(ISNUMBER('Raw Data'!S141), OR('Raw Data'!S141&gt;'Raw Data'!T141, 'Raw Data'!S141='Raw Data'!T141)), 'Raw Data'!P141, 0)</f>
        <v>0</v>
      </c>
      <c r="L146">
        <f>IF(AND(ISNUMBER('Raw Data'!S141), OR('Raw Data'!S141&lt;'Raw Data'!T141, 'Raw Data'!S141='Raw Data'!T141)), 'Raw Data'!Q141, 0)</f>
        <v>0</v>
      </c>
      <c r="M146">
        <f>IF(AND(ISNUMBER('Raw Data'!S141), OR('Raw Data'!S141&gt;'Raw Data'!T141, 'Raw Data'!S141&lt;'Raw Data'!T141)), 'Raw Data'!R141, 0)</f>
        <v>0</v>
      </c>
      <c r="N146">
        <f>IF(AND('Raw Data'!F141&lt;'Raw Data'!H141, 'Raw Data'!S141&gt;'Raw Data'!T141), 'Raw Data'!F141, 0)</f>
        <v>0</v>
      </c>
      <c r="O146" t="b">
        <f>'Raw Data'!F141&lt;'Raw Data'!H141</f>
        <v>0</v>
      </c>
      <c r="P146">
        <f>IF(AND('Raw Data'!F141&gt;'Raw Data'!H141, 'Raw Data'!S141&gt;'Raw Data'!T141), 'Raw Data'!F141, 0)</f>
        <v>0</v>
      </c>
      <c r="Q146">
        <f>IF(AND('Raw Data'!F141&gt;'Raw Data'!H141, 'Raw Data'!S141&lt;'Raw Data'!T141), 'Raw Data'!H141, 0)</f>
        <v>0</v>
      </c>
      <c r="R146">
        <f>IF(AND('Raw Data'!F141&lt;'Raw Data'!H141, 'Raw Data'!S141&lt;'Raw Data'!T141), 'Raw Data'!H141, 0)</f>
        <v>0</v>
      </c>
      <c r="S146">
        <f>IF(ISNUMBER('Raw Data'!F141), IF(_xlfn.XLOOKUP(SMALL('Raw Data'!F141:H141, 1), B146:D146, B146:D146, 0)&gt;0, SMALL('Raw Data'!F141:H141, 1), 0), 0)</f>
        <v>0</v>
      </c>
      <c r="T146">
        <f>IF(ISNUMBER('Raw Data'!F141), IF(_xlfn.XLOOKUP(SMALL('Raw Data'!F141:H141, 2), B146:D146, B146:D146, 0)&gt;0, SMALL('Raw Data'!F141:H141, 2), 0), 0)</f>
        <v>0</v>
      </c>
      <c r="U146">
        <f>IF(ISNUMBER('Raw Data'!F141), IF(_xlfn.XLOOKUP(SMALL('Raw Data'!F141:H141, 3), B146:D146, B146:D146, 0)&gt;0, SMALL('Raw Data'!F141:H141, 3), 0), 0)</f>
        <v>0</v>
      </c>
      <c r="V146">
        <f>IF(AND('Raw Data'!F141&lt;'Raw Data'!H141,'Raw Data'!S141&gt;'Raw Data'!T141),'Raw Data'!F141,IF(AND('Raw Data'!H141&lt;'Raw Data'!F141,'Raw Data'!T141&gt;'Raw Data'!S141),'Raw Data'!H141,0))</f>
        <v>0</v>
      </c>
      <c r="W146">
        <f>IF(AND('Raw Data'!F141&gt;'Raw Data'!H141,'Raw Data'!S141&gt;'Raw Data'!T141),'Raw Data'!F141,IF(AND('Raw Data'!H141&gt;'Raw Data'!F141,'Raw Data'!T141&gt;'Raw Data'!S141),'Raw Data'!H141,0))</f>
        <v>0</v>
      </c>
      <c r="X146">
        <f>IF(AND('Raw Data'!G141&gt;4,'Raw Data'!S141&gt;'Raw Data'!T141, ISNUMBER('Raw Data'!S141)),'Raw Data'!M141,IF(AND('Raw Data'!G141&gt;4,'Raw Data'!S141='Raw Data'!T141, ISNUMBER('Raw Data'!S141)),0,IF(AND(ISNUMBER('Raw Data'!S141), 'Raw Data'!S141='Raw Data'!T141),'Raw Data'!G141,0)))</f>
        <v>0</v>
      </c>
      <c r="Y146">
        <f>IF(AND('Raw Data'!G141&gt;4,'Raw Data'!S141&lt;'Raw Data'!T141),'Raw Data'!O141,IF(AND('Raw Data'!G141&gt;4,'Raw Data'!S141='Raw Data'!T141),0,IF('Raw Data'!S141='Raw Data'!T141,'Raw Data'!G141,0)))</f>
        <v>0</v>
      </c>
      <c r="Z146">
        <f>IF(AND('Raw Data'!G141&lt;4, 'Raw Data'!S141='Raw Data'!T141), 'Raw Data'!G141,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Data'!U142</f>
        <v>0</v>
      </c>
      <c r="B147">
        <f>IF('Raw Data'!S142&gt;'Raw Data'!T142, 'Raw Data'!F142, 0)</f>
        <v>0</v>
      </c>
      <c r="C147">
        <f>IF(AND(ISNUMBER('Raw Data'!S142), 'Raw Data'!S142='Raw Data'!T142), 'Raw Data'!G142, 0)</f>
        <v>0</v>
      </c>
      <c r="D147">
        <f>IF('Raw Data'!S142&lt;'Raw Data'!T142, 'Raw Data'!H142, 0)</f>
        <v>0</v>
      </c>
      <c r="E147">
        <f>IF(SUM('Raw Data'!S142:T142)&gt;2, 'Raw Data'!I142, 0)</f>
        <v>0</v>
      </c>
      <c r="F147">
        <f>IF(AND(ISNUMBER('Raw Data'!S142),SUM('Raw Data'!S142:T142)&lt;3),'Raw Data'!I142,)</f>
        <v>0</v>
      </c>
      <c r="G147">
        <f>IF(AND('Raw Data'!S142&gt;0, 'Raw Data'!T142&gt;0), 'Raw Data'!K142, 0)</f>
        <v>0</v>
      </c>
      <c r="H147">
        <f>IF(AND(ISNUMBER('Raw Data'!S142), OR('Raw Data'!S142=0, 'Raw Data'!T142=0)), 'Raw Data'!L142, 0)</f>
        <v>0</v>
      </c>
      <c r="I147">
        <f>IF('Raw Data'!S142='Raw Data'!T142, 0, IF('Raw Data'!S142&gt;'Raw Data'!T142, 'Raw Data'!M142, 0))</f>
        <v>0</v>
      </c>
      <c r="J147">
        <f>IF('Raw Data'!S142='Raw Data'!T142, 0, IF('Raw Data'!S142&lt;'Raw Data'!T142, 'Raw Data'!O142, 0))</f>
        <v>0</v>
      </c>
      <c r="K147">
        <f>IF(AND(ISNUMBER('Raw Data'!S142), OR('Raw Data'!S142&gt;'Raw Data'!T142, 'Raw Data'!S142='Raw Data'!T142)), 'Raw Data'!P142, 0)</f>
        <v>0</v>
      </c>
      <c r="L147">
        <f>IF(AND(ISNUMBER('Raw Data'!S142), OR('Raw Data'!S142&lt;'Raw Data'!T142, 'Raw Data'!S142='Raw Data'!T142)), 'Raw Data'!Q142, 0)</f>
        <v>0</v>
      </c>
      <c r="M147">
        <f>IF(AND(ISNUMBER('Raw Data'!S142), OR('Raw Data'!S142&gt;'Raw Data'!T142, 'Raw Data'!S142&lt;'Raw Data'!T142)), 'Raw Data'!R142, 0)</f>
        <v>0</v>
      </c>
      <c r="N147">
        <f>IF(AND('Raw Data'!F142&lt;'Raw Data'!H142, 'Raw Data'!S142&gt;'Raw Data'!T142), 'Raw Data'!F142, 0)</f>
        <v>0</v>
      </c>
      <c r="O147" t="b">
        <f>'Raw Data'!F142&lt;'Raw Data'!H142</f>
        <v>0</v>
      </c>
      <c r="P147">
        <f>IF(AND('Raw Data'!F142&gt;'Raw Data'!H142, 'Raw Data'!S142&gt;'Raw Data'!T142), 'Raw Data'!F142, 0)</f>
        <v>0</v>
      </c>
      <c r="Q147">
        <f>IF(AND('Raw Data'!F142&gt;'Raw Data'!H142, 'Raw Data'!S142&lt;'Raw Data'!T142), 'Raw Data'!H142, 0)</f>
        <v>0</v>
      </c>
      <c r="R147">
        <f>IF(AND('Raw Data'!F142&lt;'Raw Data'!H142, 'Raw Data'!S142&lt;'Raw Data'!T142), 'Raw Data'!H142, 0)</f>
        <v>0</v>
      </c>
      <c r="S147">
        <f>IF(ISNUMBER('Raw Data'!F142), IF(_xlfn.XLOOKUP(SMALL('Raw Data'!F142:H142, 1), B147:D147, B147:D147, 0)&gt;0, SMALL('Raw Data'!F142:H142, 1), 0), 0)</f>
        <v>0</v>
      </c>
      <c r="T147">
        <f>IF(ISNUMBER('Raw Data'!F142), IF(_xlfn.XLOOKUP(SMALL('Raw Data'!F142:H142, 2), B147:D147, B147:D147, 0)&gt;0, SMALL('Raw Data'!F142:H142, 2), 0), 0)</f>
        <v>0</v>
      </c>
      <c r="U147">
        <f>IF(ISNUMBER('Raw Data'!F142), IF(_xlfn.XLOOKUP(SMALL('Raw Data'!F142:H142, 3), B147:D147, B147:D147, 0)&gt;0, SMALL('Raw Data'!F142:H142, 3), 0), 0)</f>
        <v>0</v>
      </c>
      <c r="V147">
        <f>IF(AND('Raw Data'!F142&lt;'Raw Data'!H142,'Raw Data'!S142&gt;'Raw Data'!T142),'Raw Data'!F142,IF(AND('Raw Data'!H142&lt;'Raw Data'!F142,'Raw Data'!T142&gt;'Raw Data'!S142),'Raw Data'!H142,0))</f>
        <v>0</v>
      </c>
      <c r="W147">
        <f>IF(AND('Raw Data'!F142&gt;'Raw Data'!H142,'Raw Data'!S142&gt;'Raw Data'!T142),'Raw Data'!F142,IF(AND('Raw Data'!H142&gt;'Raw Data'!F142,'Raw Data'!T142&gt;'Raw Data'!S142),'Raw Data'!H142,0))</f>
        <v>0</v>
      </c>
      <c r="X147">
        <f>IF(AND('Raw Data'!G142&gt;4,'Raw Data'!S142&gt;'Raw Data'!T142, ISNUMBER('Raw Data'!S142)),'Raw Data'!M142,IF(AND('Raw Data'!G142&gt;4,'Raw Data'!S142='Raw Data'!T142, ISNUMBER('Raw Data'!S142)),0,IF(AND(ISNUMBER('Raw Data'!S142), 'Raw Data'!S142='Raw Data'!T142),'Raw Data'!G142,0)))</f>
        <v>0</v>
      </c>
      <c r="Y147">
        <f>IF(AND('Raw Data'!G142&gt;4,'Raw Data'!S142&lt;'Raw Data'!T142),'Raw Data'!O142,IF(AND('Raw Data'!G142&gt;4,'Raw Data'!S142='Raw Data'!T142),0,IF('Raw Data'!S142='Raw Data'!T142,'Raw Data'!G142,0)))</f>
        <v>0</v>
      </c>
      <c r="Z147">
        <f>IF(AND('Raw Data'!G142&lt;4, 'Raw Data'!S142='Raw Data'!T142), 'Raw Data'!G142,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Data'!U143</f>
        <v>0</v>
      </c>
      <c r="B148">
        <f>IF('Raw Data'!S143&gt;'Raw Data'!T143, 'Raw Data'!F143, 0)</f>
        <v>0</v>
      </c>
      <c r="C148">
        <f>IF(AND(ISNUMBER('Raw Data'!S143), 'Raw Data'!S143='Raw Data'!T143), 'Raw Data'!G143, 0)</f>
        <v>0</v>
      </c>
      <c r="D148">
        <f>IF('Raw Data'!S143&lt;'Raw Data'!T143, 'Raw Data'!H143, 0)</f>
        <v>0</v>
      </c>
      <c r="E148">
        <f>IF(SUM('Raw Data'!S143:T143)&gt;2, 'Raw Data'!I143, 0)</f>
        <v>0</v>
      </c>
      <c r="F148">
        <f>IF(AND(ISNUMBER('Raw Data'!S143),SUM('Raw Data'!S143:T143)&lt;3),'Raw Data'!I143,)</f>
        <v>0</v>
      </c>
      <c r="G148">
        <f>IF(AND('Raw Data'!S143&gt;0, 'Raw Data'!T143&gt;0), 'Raw Data'!K143, 0)</f>
        <v>0</v>
      </c>
      <c r="H148">
        <f>IF(AND(ISNUMBER('Raw Data'!S143), OR('Raw Data'!S143=0, 'Raw Data'!T143=0)), 'Raw Data'!L143, 0)</f>
        <v>0</v>
      </c>
      <c r="I148">
        <f>IF('Raw Data'!S143='Raw Data'!T143, 0, IF('Raw Data'!S143&gt;'Raw Data'!T143, 'Raw Data'!M143, 0))</f>
        <v>0</v>
      </c>
      <c r="J148">
        <f>IF('Raw Data'!S143='Raw Data'!T143, 0, IF('Raw Data'!S143&lt;'Raw Data'!T143, 'Raw Data'!O143, 0))</f>
        <v>0</v>
      </c>
      <c r="K148">
        <f>IF(AND(ISNUMBER('Raw Data'!S143), OR('Raw Data'!S143&gt;'Raw Data'!T143, 'Raw Data'!S143='Raw Data'!T143)), 'Raw Data'!P143, 0)</f>
        <v>0</v>
      </c>
      <c r="L148">
        <f>IF(AND(ISNUMBER('Raw Data'!S143), OR('Raw Data'!S143&lt;'Raw Data'!T143, 'Raw Data'!S143='Raw Data'!T143)), 'Raw Data'!Q143, 0)</f>
        <v>0</v>
      </c>
      <c r="M148">
        <f>IF(AND(ISNUMBER('Raw Data'!S143), OR('Raw Data'!S143&gt;'Raw Data'!T143, 'Raw Data'!S143&lt;'Raw Data'!T143)), 'Raw Data'!R143, 0)</f>
        <v>0</v>
      </c>
      <c r="N148">
        <f>IF(AND('Raw Data'!F143&lt;'Raw Data'!H143, 'Raw Data'!S143&gt;'Raw Data'!T143), 'Raw Data'!F143, 0)</f>
        <v>0</v>
      </c>
      <c r="O148" t="b">
        <f>'Raw Data'!F143&lt;'Raw Data'!H143</f>
        <v>0</v>
      </c>
      <c r="P148">
        <f>IF(AND('Raw Data'!F143&gt;'Raw Data'!H143, 'Raw Data'!S143&gt;'Raw Data'!T143), 'Raw Data'!F143, 0)</f>
        <v>0</v>
      </c>
      <c r="Q148">
        <f>IF(AND('Raw Data'!F143&gt;'Raw Data'!H143, 'Raw Data'!S143&lt;'Raw Data'!T143), 'Raw Data'!H143, 0)</f>
        <v>0</v>
      </c>
      <c r="R148">
        <f>IF(AND('Raw Data'!F143&lt;'Raw Data'!H143, 'Raw Data'!S143&lt;'Raw Data'!T143), 'Raw Data'!H143, 0)</f>
        <v>0</v>
      </c>
      <c r="S148">
        <f>IF(ISNUMBER('Raw Data'!F143), IF(_xlfn.XLOOKUP(SMALL('Raw Data'!F143:H143, 1), B148:D148, B148:D148, 0)&gt;0, SMALL('Raw Data'!F143:H143, 1), 0), 0)</f>
        <v>0</v>
      </c>
      <c r="T148">
        <f>IF(ISNUMBER('Raw Data'!F143), IF(_xlfn.XLOOKUP(SMALL('Raw Data'!F143:H143, 2), B148:D148, B148:D148, 0)&gt;0, SMALL('Raw Data'!F143:H143, 2), 0), 0)</f>
        <v>0</v>
      </c>
      <c r="U148">
        <f>IF(ISNUMBER('Raw Data'!F143), IF(_xlfn.XLOOKUP(SMALL('Raw Data'!F143:H143, 3), B148:D148, B148:D148, 0)&gt;0, SMALL('Raw Data'!F143:H143, 3), 0), 0)</f>
        <v>0</v>
      </c>
      <c r="V148">
        <f>IF(AND('Raw Data'!F143&lt;'Raw Data'!H143,'Raw Data'!S143&gt;'Raw Data'!T143),'Raw Data'!F143,IF(AND('Raw Data'!H143&lt;'Raw Data'!F143,'Raw Data'!T143&gt;'Raw Data'!S143),'Raw Data'!H143,0))</f>
        <v>0</v>
      </c>
      <c r="W148">
        <f>IF(AND('Raw Data'!F143&gt;'Raw Data'!H143,'Raw Data'!S143&gt;'Raw Data'!T143),'Raw Data'!F143,IF(AND('Raw Data'!H143&gt;'Raw Data'!F143,'Raw Data'!T143&gt;'Raw Data'!S143),'Raw Data'!H143,0))</f>
        <v>0</v>
      </c>
      <c r="X148">
        <f>IF(AND('Raw Data'!G143&gt;4,'Raw Data'!S143&gt;'Raw Data'!T143, ISNUMBER('Raw Data'!S143)),'Raw Data'!M143,IF(AND('Raw Data'!G143&gt;4,'Raw Data'!S143='Raw Data'!T143, ISNUMBER('Raw Data'!S143)),0,IF(AND(ISNUMBER('Raw Data'!S143), 'Raw Data'!S143='Raw Data'!T143),'Raw Data'!G143,0)))</f>
        <v>0</v>
      </c>
      <c r="Y148">
        <f>IF(AND('Raw Data'!G143&gt;4,'Raw Data'!S143&lt;'Raw Data'!T143),'Raw Data'!O143,IF(AND('Raw Data'!G143&gt;4,'Raw Data'!S143='Raw Data'!T143),0,IF('Raw Data'!S143='Raw Data'!T143,'Raw Data'!G143,0)))</f>
        <v>0</v>
      </c>
      <c r="Z148">
        <f>IF(AND('Raw Data'!G143&lt;4, 'Raw Data'!S143='Raw Data'!T143), 'Raw Data'!G143,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Data'!U144</f>
        <v>0</v>
      </c>
      <c r="B149">
        <f>IF('Raw Data'!S144&gt;'Raw Data'!T144, 'Raw Data'!F144, 0)</f>
        <v>0</v>
      </c>
      <c r="C149">
        <f>IF(AND(ISNUMBER('Raw Data'!S144), 'Raw Data'!S144='Raw Data'!T144), 'Raw Data'!G144, 0)</f>
        <v>0</v>
      </c>
      <c r="D149">
        <f>IF('Raw Data'!S144&lt;'Raw Data'!T144, 'Raw Data'!H144, 0)</f>
        <v>0</v>
      </c>
      <c r="E149">
        <f>IF(SUM('Raw Data'!S144:T144)&gt;2, 'Raw Data'!I144, 0)</f>
        <v>0</v>
      </c>
      <c r="F149">
        <f>IF(AND(ISNUMBER('Raw Data'!S144),SUM('Raw Data'!S144:T144)&lt;3),'Raw Data'!I144,)</f>
        <v>0</v>
      </c>
      <c r="G149">
        <f>IF(AND('Raw Data'!S144&gt;0, 'Raw Data'!T144&gt;0), 'Raw Data'!K144, 0)</f>
        <v>0</v>
      </c>
      <c r="H149">
        <f>IF(AND(ISNUMBER('Raw Data'!S144), OR('Raw Data'!S144=0, 'Raw Data'!T144=0)), 'Raw Data'!L144, 0)</f>
        <v>0</v>
      </c>
      <c r="I149">
        <f>IF('Raw Data'!S144='Raw Data'!T144, 0, IF('Raw Data'!S144&gt;'Raw Data'!T144, 'Raw Data'!M144, 0))</f>
        <v>0</v>
      </c>
      <c r="J149">
        <f>IF('Raw Data'!S144='Raw Data'!T144, 0, IF('Raw Data'!S144&lt;'Raw Data'!T144, 'Raw Data'!O144, 0))</f>
        <v>0</v>
      </c>
      <c r="K149">
        <f>IF(AND(ISNUMBER('Raw Data'!S144), OR('Raw Data'!S144&gt;'Raw Data'!T144, 'Raw Data'!S144='Raw Data'!T144)), 'Raw Data'!P144, 0)</f>
        <v>0</v>
      </c>
      <c r="L149">
        <f>IF(AND(ISNUMBER('Raw Data'!S144), OR('Raw Data'!S144&lt;'Raw Data'!T144, 'Raw Data'!S144='Raw Data'!T144)), 'Raw Data'!Q144, 0)</f>
        <v>0</v>
      </c>
      <c r="M149">
        <f>IF(AND(ISNUMBER('Raw Data'!S144), OR('Raw Data'!S144&gt;'Raw Data'!T144, 'Raw Data'!S144&lt;'Raw Data'!T144)), 'Raw Data'!R144, 0)</f>
        <v>0</v>
      </c>
      <c r="N149">
        <f>IF(AND('Raw Data'!F144&lt;'Raw Data'!H144, 'Raw Data'!S144&gt;'Raw Data'!T144), 'Raw Data'!F144, 0)</f>
        <v>0</v>
      </c>
      <c r="O149" t="b">
        <f>'Raw Data'!F144&lt;'Raw Data'!H144</f>
        <v>0</v>
      </c>
      <c r="P149">
        <f>IF(AND('Raw Data'!F144&gt;'Raw Data'!H144, 'Raw Data'!S144&gt;'Raw Data'!T144), 'Raw Data'!F144, 0)</f>
        <v>0</v>
      </c>
      <c r="Q149">
        <f>IF(AND('Raw Data'!F144&gt;'Raw Data'!H144, 'Raw Data'!S144&lt;'Raw Data'!T144), 'Raw Data'!H144, 0)</f>
        <v>0</v>
      </c>
      <c r="R149">
        <f>IF(AND('Raw Data'!F144&lt;'Raw Data'!H144, 'Raw Data'!S144&lt;'Raw Data'!T144), 'Raw Data'!H144, 0)</f>
        <v>0</v>
      </c>
      <c r="S149">
        <f>IF(ISNUMBER('Raw Data'!F144), IF(_xlfn.XLOOKUP(SMALL('Raw Data'!F144:H144, 1), B149:D149, B149:D149, 0)&gt;0, SMALL('Raw Data'!F144:H144, 1), 0), 0)</f>
        <v>0</v>
      </c>
      <c r="T149">
        <f>IF(ISNUMBER('Raw Data'!F144), IF(_xlfn.XLOOKUP(SMALL('Raw Data'!F144:H144, 2), B149:D149, B149:D149, 0)&gt;0, SMALL('Raw Data'!F144:H144, 2), 0), 0)</f>
        <v>0</v>
      </c>
      <c r="U149">
        <f>IF(ISNUMBER('Raw Data'!F144), IF(_xlfn.XLOOKUP(SMALL('Raw Data'!F144:H144, 3), B149:D149, B149:D149, 0)&gt;0, SMALL('Raw Data'!F144:H144, 3), 0), 0)</f>
        <v>0</v>
      </c>
      <c r="V149">
        <f>IF(AND('Raw Data'!F144&lt;'Raw Data'!H144,'Raw Data'!S144&gt;'Raw Data'!T144),'Raw Data'!F144,IF(AND('Raw Data'!H144&lt;'Raw Data'!F144,'Raw Data'!T144&gt;'Raw Data'!S144),'Raw Data'!H144,0))</f>
        <v>0</v>
      </c>
      <c r="W149">
        <f>IF(AND('Raw Data'!F144&gt;'Raw Data'!H144,'Raw Data'!S144&gt;'Raw Data'!T144),'Raw Data'!F144,IF(AND('Raw Data'!H144&gt;'Raw Data'!F144,'Raw Data'!T144&gt;'Raw Data'!S144),'Raw Data'!H144,0))</f>
        <v>0</v>
      </c>
      <c r="X149">
        <f>IF(AND('Raw Data'!G144&gt;4,'Raw Data'!S144&gt;'Raw Data'!T144, ISNUMBER('Raw Data'!S144)),'Raw Data'!M144,IF(AND('Raw Data'!G144&gt;4,'Raw Data'!S144='Raw Data'!T144, ISNUMBER('Raw Data'!S144)),0,IF(AND(ISNUMBER('Raw Data'!S144), 'Raw Data'!S144='Raw Data'!T144),'Raw Data'!G144,0)))</f>
        <v>0</v>
      </c>
      <c r="Y149">
        <f>IF(AND('Raw Data'!G144&gt;4,'Raw Data'!S144&lt;'Raw Data'!T144),'Raw Data'!O144,IF(AND('Raw Data'!G144&gt;4,'Raw Data'!S144='Raw Data'!T144),0,IF('Raw Data'!S144='Raw Data'!T144,'Raw Data'!G144,0)))</f>
        <v>0</v>
      </c>
      <c r="Z149">
        <f>IF(AND('Raw Data'!G144&lt;4, 'Raw Data'!S144='Raw Data'!T144), 'Raw Data'!G144,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Data'!U145</f>
        <v>0</v>
      </c>
      <c r="B150">
        <f>IF('Raw Data'!S145&gt;'Raw Data'!T145, 'Raw Data'!F145, 0)</f>
        <v>0</v>
      </c>
      <c r="C150">
        <f>IF(AND(ISNUMBER('Raw Data'!S145), 'Raw Data'!S145='Raw Data'!T145), 'Raw Data'!G145, 0)</f>
        <v>0</v>
      </c>
      <c r="D150">
        <f>IF('Raw Data'!S145&lt;'Raw Data'!T145, 'Raw Data'!H145, 0)</f>
        <v>0</v>
      </c>
      <c r="E150">
        <f>IF(SUM('Raw Data'!S145:T145)&gt;2, 'Raw Data'!I145, 0)</f>
        <v>0</v>
      </c>
      <c r="F150">
        <f>IF(AND(ISNUMBER('Raw Data'!S145),SUM('Raw Data'!S145:T145)&lt;3),'Raw Data'!I145,)</f>
        <v>0</v>
      </c>
      <c r="G150">
        <f>IF(AND('Raw Data'!S145&gt;0, 'Raw Data'!T145&gt;0), 'Raw Data'!K145, 0)</f>
        <v>0</v>
      </c>
      <c r="H150">
        <f>IF(AND(ISNUMBER('Raw Data'!S145), OR('Raw Data'!S145=0, 'Raw Data'!T145=0)), 'Raw Data'!L145, 0)</f>
        <v>0</v>
      </c>
      <c r="I150">
        <f>IF('Raw Data'!S145='Raw Data'!T145, 0, IF('Raw Data'!S145&gt;'Raw Data'!T145, 'Raw Data'!M145, 0))</f>
        <v>0</v>
      </c>
      <c r="J150">
        <f>IF('Raw Data'!S145='Raw Data'!T145, 0, IF('Raw Data'!S145&lt;'Raw Data'!T145, 'Raw Data'!O145, 0))</f>
        <v>0</v>
      </c>
      <c r="K150">
        <f>IF(AND(ISNUMBER('Raw Data'!S145), OR('Raw Data'!S145&gt;'Raw Data'!T145, 'Raw Data'!S145='Raw Data'!T145)), 'Raw Data'!P145, 0)</f>
        <v>0</v>
      </c>
      <c r="L150">
        <f>IF(AND(ISNUMBER('Raw Data'!S145), OR('Raw Data'!S145&lt;'Raw Data'!T145, 'Raw Data'!S145='Raw Data'!T145)), 'Raw Data'!Q145, 0)</f>
        <v>0</v>
      </c>
      <c r="M150">
        <f>IF(AND(ISNUMBER('Raw Data'!S145), OR('Raw Data'!S145&gt;'Raw Data'!T145, 'Raw Data'!S145&lt;'Raw Data'!T145)), 'Raw Data'!R145, 0)</f>
        <v>0</v>
      </c>
      <c r="N150">
        <f>IF(AND('Raw Data'!F145&lt;'Raw Data'!H145, 'Raw Data'!S145&gt;'Raw Data'!T145), 'Raw Data'!F145, 0)</f>
        <v>0</v>
      </c>
      <c r="O150" t="b">
        <f>'Raw Data'!F145&lt;'Raw Data'!H145</f>
        <v>0</v>
      </c>
      <c r="P150">
        <f>IF(AND('Raw Data'!F145&gt;'Raw Data'!H145, 'Raw Data'!S145&gt;'Raw Data'!T145), 'Raw Data'!F145, 0)</f>
        <v>0</v>
      </c>
      <c r="Q150">
        <f>IF(AND('Raw Data'!F145&gt;'Raw Data'!H145, 'Raw Data'!S145&lt;'Raw Data'!T145), 'Raw Data'!H145, 0)</f>
        <v>0</v>
      </c>
      <c r="R150">
        <f>IF(AND('Raw Data'!F145&lt;'Raw Data'!H145, 'Raw Data'!S145&lt;'Raw Data'!T145), 'Raw Data'!H145, 0)</f>
        <v>0</v>
      </c>
      <c r="S150">
        <f>IF(ISNUMBER('Raw Data'!F145), IF(_xlfn.XLOOKUP(SMALL('Raw Data'!F145:H145, 1), B150:D150, B150:D150, 0)&gt;0, SMALL('Raw Data'!F145:H145, 1), 0), 0)</f>
        <v>0</v>
      </c>
      <c r="T150">
        <f>IF(ISNUMBER('Raw Data'!F145), IF(_xlfn.XLOOKUP(SMALL('Raw Data'!F145:H145, 2), B150:D150, B150:D150, 0)&gt;0, SMALL('Raw Data'!F145:H145, 2), 0), 0)</f>
        <v>0</v>
      </c>
      <c r="U150">
        <f>IF(ISNUMBER('Raw Data'!F145), IF(_xlfn.XLOOKUP(SMALL('Raw Data'!F145:H145, 3), B150:D150, B150:D150, 0)&gt;0, SMALL('Raw Data'!F145:H145, 3), 0), 0)</f>
        <v>0</v>
      </c>
      <c r="V150">
        <f>IF(AND('Raw Data'!F145&lt;'Raw Data'!H145,'Raw Data'!S145&gt;'Raw Data'!T145),'Raw Data'!F145,IF(AND('Raw Data'!H145&lt;'Raw Data'!F145,'Raw Data'!T145&gt;'Raw Data'!S145),'Raw Data'!H145,0))</f>
        <v>0</v>
      </c>
      <c r="W150">
        <f>IF(AND('Raw Data'!F145&gt;'Raw Data'!H145,'Raw Data'!S145&gt;'Raw Data'!T145),'Raw Data'!F145,IF(AND('Raw Data'!H145&gt;'Raw Data'!F145,'Raw Data'!T145&gt;'Raw Data'!S145),'Raw Data'!H145,0))</f>
        <v>0</v>
      </c>
      <c r="X150">
        <f>IF(AND('Raw Data'!G145&gt;4,'Raw Data'!S145&gt;'Raw Data'!T145, ISNUMBER('Raw Data'!S145)),'Raw Data'!M145,IF(AND('Raw Data'!G145&gt;4,'Raw Data'!S145='Raw Data'!T145, ISNUMBER('Raw Data'!S145)),0,IF(AND(ISNUMBER('Raw Data'!S145), 'Raw Data'!S145='Raw Data'!T145),'Raw Data'!G145,0)))</f>
        <v>0</v>
      </c>
      <c r="Y150">
        <f>IF(AND('Raw Data'!G145&gt;4,'Raw Data'!S145&lt;'Raw Data'!T145),'Raw Data'!O145,IF(AND('Raw Data'!G145&gt;4,'Raw Data'!S145='Raw Data'!T145),0,IF('Raw Data'!S145='Raw Data'!T145,'Raw Data'!G145,0)))</f>
        <v>0</v>
      </c>
      <c r="Z150">
        <f>IF(AND('Raw Data'!G145&lt;4, 'Raw Data'!S145='Raw Data'!T145), 'Raw Data'!G145,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Data'!U146</f>
        <v>0</v>
      </c>
      <c r="B151">
        <f>IF('Raw Data'!S146&gt;'Raw Data'!T146, 'Raw Data'!F146, 0)</f>
        <v>0</v>
      </c>
      <c r="C151">
        <f>IF(AND(ISNUMBER('Raw Data'!S146), 'Raw Data'!S146='Raw Data'!T146), 'Raw Data'!G146, 0)</f>
        <v>0</v>
      </c>
      <c r="D151">
        <f>IF('Raw Data'!S146&lt;'Raw Data'!T146, 'Raw Data'!H146, 0)</f>
        <v>0</v>
      </c>
      <c r="E151">
        <f>IF(SUM('Raw Data'!S146:T146)&gt;2, 'Raw Data'!I146, 0)</f>
        <v>0</v>
      </c>
      <c r="F151">
        <f>IF(AND(ISNUMBER('Raw Data'!S146),SUM('Raw Data'!S146:T146)&lt;3),'Raw Data'!I146,)</f>
        <v>0</v>
      </c>
      <c r="G151">
        <f>IF(AND('Raw Data'!S146&gt;0, 'Raw Data'!T146&gt;0), 'Raw Data'!K146, 0)</f>
        <v>0</v>
      </c>
      <c r="H151">
        <f>IF(AND(ISNUMBER('Raw Data'!S146), OR('Raw Data'!S146=0, 'Raw Data'!T146=0)), 'Raw Data'!L146, 0)</f>
        <v>0</v>
      </c>
      <c r="I151">
        <f>IF('Raw Data'!S146='Raw Data'!T146, 0, IF('Raw Data'!S146&gt;'Raw Data'!T146, 'Raw Data'!M146, 0))</f>
        <v>0</v>
      </c>
      <c r="J151">
        <f>IF('Raw Data'!S146='Raw Data'!T146, 0, IF('Raw Data'!S146&lt;'Raw Data'!T146, 'Raw Data'!O146, 0))</f>
        <v>0</v>
      </c>
      <c r="K151">
        <f>IF(AND(ISNUMBER('Raw Data'!S146), OR('Raw Data'!S146&gt;'Raw Data'!T146, 'Raw Data'!S146='Raw Data'!T146)), 'Raw Data'!P146, 0)</f>
        <v>0</v>
      </c>
      <c r="L151">
        <f>IF(AND(ISNUMBER('Raw Data'!S146), OR('Raw Data'!S146&lt;'Raw Data'!T146, 'Raw Data'!S146='Raw Data'!T146)), 'Raw Data'!Q146, 0)</f>
        <v>0</v>
      </c>
      <c r="M151">
        <f>IF(AND(ISNUMBER('Raw Data'!S146), OR('Raw Data'!S146&gt;'Raw Data'!T146, 'Raw Data'!S146&lt;'Raw Data'!T146)), 'Raw Data'!R146, 0)</f>
        <v>0</v>
      </c>
      <c r="N151">
        <f>IF(AND('Raw Data'!F146&lt;'Raw Data'!H146, 'Raw Data'!S146&gt;'Raw Data'!T146), 'Raw Data'!F146, 0)</f>
        <v>0</v>
      </c>
      <c r="O151" t="b">
        <f>'Raw Data'!F146&lt;'Raw Data'!H146</f>
        <v>0</v>
      </c>
      <c r="P151">
        <f>IF(AND('Raw Data'!F146&gt;'Raw Data'!H146, 'Raw Data'!S146&gt;'Raw Data'!T146), 'Raw Data'!F146, 0)</f>
        <v>0</v>
      </c>
      <c r="Q151">
        <f>IF(AND('Raw Data'!F146&gt;'Raw Data'!H146, 'Raw Data'!S146&lt;'Raw Data'!T146), 'Raw Data'!H146, 0)</f>
        <v>0</v>
      </c>
      <c r="R151">
        <f>IF(AND('Raw Data'!F146&lt;'Raw Data'!H146, 'Raw Data'!S146&lt;'Raw Data'!T146), 'Raw Data'!H146, 0)</f>
        <v>0</v>
      </c>
      <c r="S151">
        <f>IF(ISNUMBER('Raw Data'!F146), IF(_xlfn.XLOOKUP(SMALL('Raw Data'!F146:H146, 1), B151:D151, B151:D151, 0)&gt;0, SMALL('Raw Data'!F146:H146, 1), 0), 0)</f>
        <v>0</v>
      </c>
      <c r="T151">
        <f>IF(ISNUMBER('Raw Data'!F146), IF(_xlfn.XLOOKUP(SMALL('Raw Data'!F146:H146, 2), B151:D151, B151:D151, 0)&gt;0, SMALL('Raw Data'!F146:H146, 2), 0), 0)</f>
        <v>0</v>
      </c>
      <c r="U151">
        <f>IF(ISNUMBER('Raw Data'!F146), IF(_xlfn.XLOOKUP(SMALL('Raw Data'!F146:H146, 3), B151:D151, B151:D151, 0)&gt;0, SMALL('Raw Data'!F146:H146, 3), 0), 0)</f>
        <v>0</v>
      </c>
      <c r="V151">
        <f>IF(AND('Raw Data'!F146&lt;'Raw Data'!H146,'Raw Data'!S146&gt;'Raw Data'!T146),'Raw Data'!F146,IF(AND('Raw Data'!H146&lt;'Raw Data'!F146,'Raw Data'!T146&gt;'Raw Data'!S146),'Raw Data'!H146,0))</f>
        <v>0</v>
      </c>
      <c r="W151">
        <f>IF(AND('Raw Data'!F146&gt;'Raw Data'!H146,'Raw Data'!S146&gt;'Raw Data'!T146),'Raw Data'!F146,IF(AND('Raw Data'!H146&gt;'Raw Data'!F146,'Raw Data'!T146&gt;'Raw Data'!S146),'Raw Data'!H146,0))</f>
        <v>0</v>
      </c>
      <c r="X151">
        <f>IF(AND('Raw Data'!G146&gt;4,'Raw Data'!S146&gt;'Raw Data'!T146, ISNUMBER('Raw Data'!S146)),'Raw Data'!M146,IF(AND('Raw Data'!G146&gt;4,'Raw Data'!S146='Raw Data'!T146, ISNUMBER('Raw Data'!S146)),0,IF(AND(ISNUMBER('Raw Data'!S146), 'Raw Data'!S146='Raw Data'!T146),'Raw Data'!G146,0)))</f>
        <v>0</v>
      </c>
      <c r="Y151">
        <f>IF(AND('Raw Data'!G146&gt;4,'Raw Data'!S146&lt;'Raw Data'!T146),'Raw Data'!O146,IF(AND('Raw Data'!G146&gt;4,'Raw Data'!S146='Raw Data'!T146),0,IF('Raw Data'!S146='Raw Data'!T146,'Raw Data'!G146,0)))</f>
        <v>0</v>
      </c>
      <c r="Z151">
        <f>IF(AND('Raw Data'!G146&lt;4, 'Raw Data'!S146='Raw Data'!T146), 'Raw Data'!G146,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Data'!U147</f>
        <v>0</v>
      </c>
      <c r="B152">
        <f>IF('Raw Data'!S147&gt;'Raw Data'!T147, 'Raw Data'!F147, 0)</f>
        <v>0</v>
      </c>
      <c r="C152">
        <f>IF(AND(ISNUMBER('Raw Data'!S147), 'Raw Data'!S147='Raw Data'!T147), 'Raw Data'!G147, 0)</f>
        <v>0</v>
      </c>
      <c r="D152">
        <f>IF('Raw Data'!S147&lt;'Raw Data'!T147, 'Raw Data'!H147, 0)</f>
        <v>0</v>
      </c>
      <c r="E152">
        <f>IF(SUM('Raw Data'!S147:T147)&gt;2, 'Raw Data'!I147, 0)</f>
        <v>0</v>
      </c>
      <c r="F152">
        <f>IF(AND(ISNUMBER('Raw Data'!S147),SUM('Raw Data'!S147:T147)&lt;3),'Raw Data'!I147,)</f>
        <v>0</v>
      </c>
      <c r="G152">
        <f>IF(AND('Raw Data'!S147&gt;0, 'Raw Data'!T147&gt;0), 'Raw Data'!K147, 0)</f>
        <v>0</v>
      </c>
      <c r="H152">
        <f>IF(AND(ISNUMBER('Raw Data'!S147), OR('Raw Data'!S147=0, 'Raw Data'!T147=0)), 'Raw Data'!L147, 0)</f>
        <v>0</v>
      </c>
      <c r="I152">
        <f>IF('Raw Data'!S147='Raw Data'!T147, 0, IF('Raw Data'!S147&gt;'Raw Data'!T147, 'Raw Data'!M147, 0))</f>
        <v>0</v>
      </c>
      <c r="J152">
        <f>IF('Raw Data'!S147='Raw Data'!T147, 0, IF('Raw Data'!S147&lt;'Raw Data'!T147, 'Raw Data'!O147, 0))</f>
        <v>0</v>
      </c>
      <c r="K152">
        <f>IF(AND(ISNUMBER('Raw Data'!S147), OR('Raw Data'!S147&gt;'Raw Data'!T147, 'Raw Data'!S147='Raw Data'!T147)), 'Raw Data'!P147, 0)</f>
        <v>0</v>
      </c>
      <c r="L152">
        <f>IF(AND(ISNUMBER('Raw Data'!S147), OR('Raw Data'!S147&lt;'Raw Data'!T147, 'Raw Data'!S147='Raw Data'!T147)), 'Raw Data'!Q147, 0)</f>
        <v>0</v>
      </c>
      <c r="M152">
        <f>IF(AND(ISNUMBER('Raw Data'!S147), OR('Raw Data'!S147&gt;'Raw Data'!T147, 'Raw Data'!S147&lt;'Raw Data'!T147)), 'Raw Data'!R147, 0)</f>
        <v>0</v>
      </c>
      <c r="N152">
        <f>IF(AND('Raw Data'!F147&lt;'Raw Data'!H147, 'Raw Data'!S147&gt;'Raw Data'!T147), 'Raw Data'!F147, 0)</f>
        <v>0</v>
      </c>
      <c r="O152" t="b">
        <f>'Raw Data'!F147&lt;'Raw Data'!H147</f>
        <v>0</v>
      </c>
      <c r="P152">
        <f>IF(AND('Raw Data'!F147&gt;'Raw Data'!H147, 'Raw Data'!S147&gt;'Raw Data'!T147), 'Raw Data'!F147, 0)</f>
        <v>0</v>
      </c>
      <c r="Q152">
        <f>IF(AND('Raw Data'!F147&gt;'Raw Data'!H147, 'Raw Data'!S147&lt;'Raw Data'!T147), 'Raw Data'!H147, 0)</f>
        <v>0</v>
      </c>
      <c r="R152">
        <f>IF(AND('Raw Data'!F147&lt;'Raw Data'!H147, 'Raw Data'!S147&lt;'Raw Data'!T147), 'Raw Data'!H147, 0)</f>
        <v>0</v>
      </c>
      <c r="S152">
        <f>IF(ISNUMBER('Raw Data'!F147), IF(_xlfn.XLOOKUP(SMALL('Raw Data'!F147:H147, 1), B152:D152, B152:D152, 0)&gt;0, SMALL('Raw Data'!F147:H147, 1), 0), 0)</f>
        <v>0</v>
      </c>
      <c r="T152">
        <f>IF(ISNUMBER('Raw Data'!F147), IF(_xlfn.XLOOKUP(SMALL('Raw Data'!F147:H147, 2), B152:D152, B152:D152, 0)&gt;0, SMALL('Raw Data'!F147:H147, 2), 0), 0)</f>
        <v>0</v>
      </c>
      <c r="U152">
        <f>IF(ISNUMBER('Raw Data'!F147), IF(_xlfn.XLOOKUP(SMALL('Raw Data'!F147:H147, 3), B152:D152, B152:D152, 0)&gt;0, SMALL('Raw Data'!F147:H147, 3), 0), 0)</f>
        <v>0</v>
      </c>
      <c r="V152">
        <f>IF(AND('Raw Data'!F147&lt;'Raw Data'!H147,'Raw Data'!S147&gt;'Raw Data'!T147),'Raw Data'!F147,IF(AND('Raw Data'!H147&lt;'Raw Data'!F147,'Raw Data'!T147&gt;'Raw Data'!S147),'Raw Data'!H147,0))</f>
        <v>0</v>
      </c>
      <c r="W152">
        <f>IF(AND('Raw Data'!F147&gt;'Raw Data'!H147,'Raw Data'!S147&gt;'Raw Data'!T147),'Raw Data'!F147,IF(AND('Raw Data'!H147&gt;'Raw Data'!F147,'Raw Data'!T147&gt;'Raw Data'!S147),'Raw Data'!H147,0))</f>
        <v>0</v>
      </c>
      <c r="X152">
        <f>IF(AND('Raw Data'!G147&gt;4,'Raw Data'!S147&gt;'Raw Data'!T147, ISNUMBER('Raw Data'!S147)),'Raw Data'!M147,IF(AND('Raw Data'!G147&gt;4,'Raw Data'!S147='Raw Data'!T147, ISNUMBER('Raw Data'!S147)),0,IF(AND(ISNUMBER('Raw Data'!S147), 'Raw Data'!S147='Raw Data'!T147),'Raw Data'!G147,0)))</f>
        <v>0</v>
      </c>
      <c r="Y152">
        <f>IF(AND('Raw Data'!G147&gt;4,'Raw Data'!S147&lt;'Raw Data'!T147),'Raw Data'!O147,IF(AND('Raw Data'!G147&gt;4,'Raw Data'!S147='Raw Data'!T147),0,IF('Raw Data'!S147='Raw Data'!T147,'Raw Data'!G147,0)))</f>
        <v>0</v>
      </c>
      <c r="Z152">
        <f>IF(AND('Raw Data'!G147&lt;4, 'Raw Data'!S147='Raw Data'!T147), 'Raw Data'!G147,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Data'!U148</f>
        <v>0</v>
      </c>
      <c r="B153">
        <f>IF('Raw Data'!S148&gt;'Raw Data'!T148, 'Raw Data'!F148, 0)</f>
        <v>0</v>
      </c>
      <c r="C153">
        <f>IF(AND(ISNUMBER('Raw Data'!S148), 'Raw Data'!S148='Raw Data'!T148), 'Raw Data'!G148, 0)</f>
        <v>0</v>
      </c>
      <c r="D153">
        <f>IF('Raw Data'!S148&lt;'Raw Data'!T148, 'Raw Data'!H148, 0)</f>
        <v>0</v>
      </c>
      <c r="E153">
        <f>IF(SUM('Raw Data'!S148:T148)&gt;2, 'Raw Data'!I148, 0)</f>
        <v>0</v>
      </c>
      <c r="F153">
        <f>IF(AND(ISNUMBER('Raw Data'!S148),SUM('Raw Data'!S148:T148)&lt;3),'Raw Data'!I148,)</f>
        <v>0</v>
      </c>
      <c r="G153">
        <f>IF(AND('Raw Data'!S148&gt;0, 'Raw Data'!T148&gt;0), 'Raw Data'!K148, 0)</f>
        <v>0</v>
      </c>
      <c r="H153">
        <f>IF(AND(ISNUMBER('Raw Data'!S148), OR('Raw Data'!S148=0, 'Raw Data'!T148=0)), 'Raw Data'!L148, 0)</f>
        <v>0</v>
      </c>
      <c r="I153">
        <f>IF('Raw Data'!S148='Raw Data'!T148, 0, IF('Raw Data'!S148&gt;'Raw Data'!T148, 'Raw Data'!M148, 0))</f>
        <v>0</v>
      </c>
      <c r="J153">
        <f>IF('Raw Data'!S148='Raw Data'!T148, 0, IF('Raw Data'!S148&lt;'Raw Data'!T148, 'Raw Data'!O148, 0))</f>
        <v>0</v>
      </c>
      <c r="K153">
        <f>IF(AND(ISNUMBER('Raw Data'!S148), OR('Raw Data'!S148&gt;'Raw Data'!T148, 'Raw Data'!S148='Raw Data'!T148)), 'Raw Data'!P148, 0)</f>
        <v>0</v>
      </c>
      <c r="L153">
        <f>IF(AND(ISNUMBER('Raw Data'!S148), OR('Raw Data'!S148&lt;'Raw Data'!T148, 'Raw Data'!S148='Raw Data'!T148)), 'Raw Data'!Q148, 0)</f>
        <v>0</v>
      </c>
      <c r="M153">
        <f>IF(AND(ISNUMBER('Raw Data'!S148), OR('Raw Data'!S148&gt;'Raw Data'!T148, 'Raw Data'!S148&lt;'Raw Data'!T148)), 'Raw Data'!R148, 0)</f>
        <v>0</v>
      </c>
      <c r="N153">
        <f>IF(AND('Raw Data'!F148&lt;'Raw Data'!H148, 'Raw Data'!S148&gt;'Raw Data'!T148), 'Raw Data'!F148, 0)</f>
        <v>0</v>
      </c>
      <c r="O153" t="b">
        <f>'Raw Data'!F148&lt;'Raw Data'!H148</f>
        <v>0</v>
      </c>
      <c r="P153">
        <f>IF(AND('Raw Data'!F148&gt;'Raw Data'!H148, 'Raw Data'!S148&gt;'Raw Data'!T148), 'Raw Data'!F148, 0)</f>
        <v>0</v>
      </c>
      <c r="Q153">
        <f>IF(AND('Raw Data'!F148&gt;'Raw Data'!H148, 'Raw Data'!S148&lt;'Raw Data'!T148), 'Raw Data'!H148, 0)</f>
        <v>0</v>
      </c>
      <c r="R153">
        <f>IF(AND('Raw Data'!F148&lt;'Raw Data'!H148, 'Raw Data'!S148&lt;'Raw Data'!T148), 'Raw Data'!H148, 0)</f>
        <v>0</v>
      </c>
      <c r="S153">
        <f>IF(ISNUMBER('Raw Data'!F148), IF(_xlfn.XLOOKUP(SMALL('Raw Data'!F148:H148, 1), B153:D153, B153:D153, 0)&gt;0, SMALL('Raw Data'!F148:H148, 1), 0), 0)</f>
        <v>0</v>
      </c>
      <c r="T153">
        <f>IF(ISNUMBER('Raw Data'!F148), IF(_xlfn.XLOOKUP(SMALL('Raw Data'!F148:H148, 2), B153:D153, B153:D153, 0)&gt;0, SMALL('Raw Data'!F148:H148, 2), 0), 0)</f>
        <v>0</v>
      </c>
      <c r="U153">
        <f>IF(ISNUMBER('Raw Data'!F148), IF(_xlfn.XLOOKUP(SMALL('Raw Data'!F148:H148, 3), B153:D153, B153:D153, 0)&gt;0, SMALL('Raw Data'!F148:H148, 3), 0), 0)</f>
        <v>0</v>
      </c>
      <c r="V153">
        <f>IF(AND('Raw Data'!F148&lt;'Raw Data'!H148,'Raw Data'!S148&gt;'Raw Data'!T148),'Raw Data'!F148,IF(AND('Raw Data'!H148&lt;'Raw Data'!F148,'Raw Data'!T148&gt;'Raw Data'!S148),'Raw Data'!H148,0))</f>
        <v>0</v>
      </c>
      <c r="W153">
        <f>IF(AND('Raw Data'!F148&gt;'Raw Data'!H148,'Raw Data'!S148&gt;'Raw Data'!T148),'Raw Data'!F148,IF(AND('Raw Data'!H148&gt;'Raw Data'!F148,'Raw Data'!T148&gt;'Raw Data'!S148),'Raw Data'!H148,0))</f>
        <v>0</v>
      </c>
      <c r="X153">
        <f>IF(AND('Raw Data'!G148&gt;4,'Raw Data'!S148&gt;'Raw Data'!T148, ISNUMBER('Raw Data'!S148)),'Raw Data'!M148,IF(AND('Raw Data'!G148&gt;4,'Raw Data'!S148='Raw Data'!T148, ISNUMBER('Raw Data'!S148)),0,IF(AND(ISNUMBER('Raw Data'!S148), 'Raw Data'!S148='Raw Data'!T148),'Raw Data'!G148,0)))</f>
        <v>0</v>
      </c>
      <c r="Y153">
        <f>IF(AND('Raw Data'!G148&gt;4,'Raw Data'!S148&lt;'Raw Data'!T148),'Raw Data'!O148,IF(AND('Raw Data'!G148&gt;4,'Raw Data'!S148='Raw Data'!T148),0,IF('Raw Data'!S148='Raw Data'!T148,'Raw Data'!G148,0)))</f>
        <v>0</v>
      </c>
      <c r="Z153">
        <f>IF(AND('Raw Data'!G148&lt;4, 'Raw Data'!S148='Raw Data'!T148), 'Raw Data'!G148,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Data'!U149</f>
        <v>0</v>
      </c>
      <c r="B154">
        <f>IF('Raw Data'!S149&gt;'Raw Data'!T149, 'Raw Data'!F149, 0)</f>
        <v>0</v>
      </c>
      <c r="C154">
        <f>IF(AND(ISNUMBER('Raw Data'!S149), 'Raw Data'!S149='Raw Data'!T149), 'Raw Data'!G149, 0)</f>
        <v>0</v>
      </c>
      <c r="D154">
        <f>IF('Raw Data'!S149&lt;'Raw Data'!T149, 'Raw Data'!H149, 0)</f>
        <v>0</v>
      </c>
      <c r="E154">
        <f>IF(SUM('Raw Data'!S149:T149)&gt;2, 'Raw Data'!I149, 0)</f>
        <v>0</v>
      </c>
      <c r="F154">
        <f>IF(AND(ISNUMBER('Raw Data'!S149),SUM('Raw Data'!S149:T149)&lt;3),'Raw Data'!I149,)</f>
        <v>0</v>
      </c>
      <c r="G154">
        <f>IF(AND('Raw Data'!S149&gt;0, 'Raw Data'!T149&gt;0), 'Raw Data'!K149, 0)</f>
        <v>0</v>
      </c>
      <c r="H154">
        <f>IF(AND(ISNUMBER('Raw Data'!S149), OR('Raw Data'!S149=0, 'Raw Data'!T149=0)), 'Raw Data'!L149, 0)</f>
        <v>0</v>
      </c>
      <c r="I154">
        <f>IF('Raw Data'!S149='Raw Data'!T149, 0, IF('Raw Data'!S149&gt;'Raw Data'!T149, 'Raw Data'!M149, 0))</f>
        <v>0</v>
      </c>
      <c r="J154">
        <f>IF('Raw Data'!S149='Raw Data'!T149, 0, IF('Raw Data'!S149&lt;'Raw Data'!T149, 'Raw Data'!O149, 0))</f>
        <v>0</v>
      </c>
      <c r="K154">
        <f>IF(AND(ISNUMBER('Raw Data'!S149), OR('Raw Data'!S149&gt;'Raw Data'!T149, 'Raw Data'!S149='Raw Data'!T149)), 'Raw Data'!P149, 0)</f>
        <v>0</v>
      </c>
      <c r="L154">
        <f>IF(AND(ISNUMBER('Raw Data'!S149), OR('Raw Data'!S149&lt;'Raw Data'!T149, 'Raw Data'!S149='Raw Data'!T149)), 'Raw Data'!Q149, 0)</f>
        <v>0</v>
      </c>
      <c r="M154">
        <f>IF(AND(ISNUMBER('Raw Data'!S149), OR('Raw Data'!S149&gt;'Raw Data'!T149, 'Raw Data'!S149&lt;'Raw Data'!T149)), 'Raw Data'!R149, 0)</f>
        <v>0</v>
      </c>
      <c r="N154">
        <f>IF(AND('Raw Data'!F149&lt;'Raw Data'!H149, 'Raw Data'!S149&gt;'Raw Data'!T149), 'Raw Data'!F149, 0)</f>
        <v>0</v>
      </c>
      <c r="O154" t="b">
        <f>'Raw Data'!F149&lt;'Raw Data'!H149</f>
        <v>0</v>
      </c>
      <c r="P154">
        <f>IF(AND('Raw Data'!F149&gt;'Raw Data'!H149, 'Raw Data'!S149&gt;'Raw Data'!T149), 'Raw Data'!F149, 0)</f>
        <v>0</v>
      </c>
      <c r="Q154">
        <f>IF(AND('Raw Data'!F149&gt;'Raw Data'!H149, 'Raw Data'!S149&lt;'Raw Data'!T149), 'Raw Data'!H149, 0)</f>
        <v>0</v>
      </c>
      <c r="R154">
        <f>IF(AND('Raw Data'!F149&lt;'Raw Data'!H149, 'Raw Data'!S149&lt;'Raw Data'!T149), 'Raw Data'!H149, 0)</f>
        <v>0</v>
      </c>
      <c r="S154">
        <f>IF(ISNUMBER('Raw Data'!F149), IF(_xlfn.XLOOKUP(SMALL('Raw Data'!F149:H149, 1), B154:D154, B154:D154, 0)&gt;0, SMALL('Raw Data'!F149:H149, 1), 0), 0)</f>
        <v>0</v>
      </c>
      <c r="T154">
        <f>IF(ISNUMBER('Raw Data'!F149), IF(_xlfn.XLOOKUP(SMALL('Raw Data'!F149:H149, 2), B154:D154, B154:D154, 0)&gt;0, SMALL('Raw Data'!F149:H149, 2), 0), 0)</f>
        <v>0</v>
      </c>
      <c r="U154">
        <f>IF(ISNUMBER('Raw Data'!F149), IF(_xlfn.XLOOKUP(SMALL('Raw Data'!F149:H149, 3), B154:D154, B154:D154, 0)&gt;0, SMALL('Raw Data'!F149:H149, 3), 0), 0)</f>
        <v>0</v>
      </c>
      <c r="V154">
        <f>IF(AND('Raw Data'!F149&lt;'Raw Data'!H149,'Raw Data'!S149&gt;'Raw Data'!T149),'Raw Data'!F149,IF(AND('Raw Data'!H149&lt;'Raw Data'!F149,'Raw Data'!T149&gt;'Raw Data'!S149),'Raw Data'!H149,0))</f>
        <v>0</v>
      </c>
      <c r="W154">
        <f>IF(AND('Raw Data'!F149&gt;'Raw Data'!H149,'Raw Data'!S149&gt;'Raw Data'!T149),'Raw Data'!F149,IF(AND('Raw Data'!H149&gt;'Raw Data'!F149,'Raw Data'!T149&gt;'Raw Data'!S149),'Raw Data'!H149,0))</f>
        <v>0</v>
      </c>
      <c r="X154">
        <f>IF(AND('Raw Data'!G149&gt;4,'Raw Data'!S149&gt;'Raw Data'!T149, ISNUMBER('Raw Data'!S149)),'Raw Data'!M149,IF(AND('Raw Data'!G149&gt;4,'Raw Data'!S149='Raw Data'!T149, ISNUMBER('Raw Data'!S149)),0,IF(AND(ISNUMBER('Raw Data'!S149), 'Raw Data'!S149='Raw Data'!T149),'Raw Data'!G149,0)))</f>
        <v>0</v>
      </c>
      <c r="Y154">
        <f>IF(AND('Raw Data'!G149&gt;4,'Raw Data'!S149&lt;'Raw Data'!T149),'Raw Data'!O149,IF(AND('Raw Data'!G149&gt;4,'Raw Data'!S149='Raw Data'!T149),0,IF('Raw Data'!S149='Raw Data'!T149,'Raw Data'!G149,0)))</f>
        <v>0</v>
      </c>
      <c r="Z154">
        <f>IF(AND('Raw Data'!G149&lt;4, 'Raw Data'!S149='Raw Data'!T149), 'Raw Data'!G149,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Data'!U150</f>
        <v>0</v>
      </c>
      <c r="B155">
        <f>IF('Raw Data'!S150&gt;'Raw Data'!T150, 'Raw Data'!F150, 0)</f>
        <v>0</v>
      </c>
      <c r="C155">
        <f>IF(AND(ISNUMBER('Raw Data'!S150), 'Raw Data'!S150='Raw Data'!T150), 'Raw Data'!G150, 0)</f>
        <v>0</v>
      </c>
      <c r="D155">
        <f>IF('Raw Data'!S150&lt;'Raw Data'!T150, 'Raw Data'!H150, 0)</f>
        <v>0</v>
      </c>
      <c r="E155">
        <f>IF(SUM('Raw Data'!S150:T150)&gt;2, 'Raw Data'!I150, 0)</f>
        <v>0</v>
      </c>
      <c r="F155">
        <f>IF(AND(ISNUMBER('Raw Data'!S150),SUM('Raw Data'!S150:T150)&lt;3),'Raw Data'!I150,)</f>
        <v>0</v>
      </c>
      <c r="G155">
        <f>IF(AND('Raw Data'!S150&gt;0, 'Raw Data'!T150&gt;0), 'Raw Data'!K150, 0)</f>
        <v>0</v>
      </c>
      <c r="H155">
        <f>IF(AND(ISNUMBER('Raw Data'!S150), OR('Raw Data'!S150=0, 'Raw Data'!T150=0)), 'Raw Data'!L150, 0)</f>
        <v>0</v>
      </c>
      <c r="I155">
        <f>IF('Raw Data'!S150='Raw Data'!T150, 0, IF('Raw Data'!S150&gt;'Raw Data'!T150, 'Raw Data'!M150, 0))</f>
        <v>0</v>
      </c>
      <c r="J155">
        <f>IF('Raw Data'!S150='Raw Data'!T150, 0, IF('Raw Data'!S150&lt;'Raw Data'!T150, 'Raw Data'!O150, 0))</f>
        <v>0</v>
      </c>
      <c r="K155">
        <f>IF(AND(ISNUMBER('Raw Data'!S150), OR('Raw Data'!S150&gt;'Raw Data'!T150, 'Raw Data'!S150='Raw Data'!T150)), 'Raw Data'!P150, 0)</f>
        <v>0</v>
      </c>
      <c r="L155">
        <f>IF(AND(ISNUMBER('Raw Data'!S150), OR('Raw Data'!S150&lt;'Raw Data'!T150, 'Raw Data'!S150='Raw Data'!T150)), 'Raw Data'!Q150, 0)</f>
        <v>0</v>
      </c>
      <c r="M155">
        <f>IF(AND(ISNUMBER('Raw Data'!S150), OR('Raw Data'!S150&gt;'Raw Data'!T150, 'Raw Data'!S150&lt;'Raw Data'!T150)), 'Raw Data'!R150, 0)</f>
        <v>0</v>
      </c>
      <c r="N155">
        <f>IF(AND('Raw Data'!F150&lt;'Raw Data'!H150, 'Raw Data'!S150&gt;'Raw Data'!T150), 'Raw Data'!F150, 0)</f>
        <v>0</v>
      </c>
      <c r="O155" t="b">
        <f>'Raw Data'!F150&lt;'Raw Data'!H150</f>
        <v>0</v>
      </c>
      <c r="P155">
        <f>IF(AND('Raw Data'!F150&gt;'Raw Data'!H150, 'Raw Data'!S150&gt;'Raw Data'!T150), 'Raw Data'!F150, 0)</f>
        <v>0</v>
      </c>
      <c r="Q155">
        <f>IF(AND('Raw Data'!F150&gt;'Raw Data'!H150, 'Raw Data'!S150&lt;'Raw Data'!T150), 'Raw Data'!H150, 0)</f>
        <v>0</v>
      </c>
      <c r="R155">
        <f>IF(AND('Raw Data'!F150&lt;'Raw Data'!H150, 'Raw Data'!S150&lt;'Raw Data'!T150), 'Raw Data'!H150, 0)</f>
        <v>0</v>
      </c>
      <c r="S155">
        <f>IF(ISNUMBER('Raw Data'!F150), IF(_xlfn.XLOOKUP(SMALL('Raw Data'!F150:H150, 1), B155:D155, B155:D155, 0)&gt;0, SMALL('Raw Data'!F150:H150, 1), 0), 0)</f>
        <v>0</v>
      </c>
      <c r="T155">
        <f>IF(ISNUMBER('Raw Data'!F150), IF(_xlfn.XLOOKUP(SMALL('Raw Data'!F150:H150, 2), B155:D155, B155:D155, 0)&gt;0, SMALL('Raw Data'!F150:H150, 2), 0), 0)</f>
        <v>0</v>
      </c>
      <c r="U155">
        <f>IF(ISNUMBER('Raw Data'!F150), IF(_xlfn.XLOOKUP(SMALL('Raw Data'!F150:H150, 3), B155:D155, B155:D155, 0)&gt;0, SMALL('Raw Data'!F150:H150, 3), 0), 0)</f>
        <v>0</v>
      </c>
      <c r="V155">
        <f>IF(AND('Raw Data'!F150&lt;'Raw Data'!H150,'Raw Data'!S150&gt;'Raw Data'!T150),'Raw Data'!F150,IF(AND('Raw Data'!H150&lt;'Raw Data'!F150,'Raw Data'!T150&gt;'Raw Data'!S150),'Raw Data'!H150,0))</f>
        <v>0</v>
      </c>
      <c r="W155">
        <f>IF(AND('Raw Data'!F150&gt;'Raw Data'!H150,'Raw Data'!S150&gt;'Raw Data'!T150),'Raw Data'!F150,IF(AND('Raw Data'!H150&gt;'Raw Data'!F150,'Raw Data'!T150&gt;'Raw Data'!S150),'Raw Data'!H150,0))</f>
        <v>0</v>
      </c>
      <c r="X155">
        <f>IF(AND('Raw Data'!G150&gt;4,'Raw Data'!S150&gt;'Raw Data'!T150, ISNUMBER('Raw Data'!S150)),'Raw Data'!M150,IF(AND('Raw Data'!G150&gt;4,'Raw Data'!S150='Raw Data'!T150, ISNUMBER('Raw Data'!S150)),0,IF(AND(ISNUMBER('Raw Data'!S150), 'Raw Data'!S150='Raw Data'!T150),'Raw Data'!G150,0)))</f>
        <v>0</v>
      </c>
      <c r="Y155">
        <f>IF(AND('Raw Data'!G150&gt;4,'Raw Data'!S150&lt;'Raw Data'!T150),'Raw Data'!O150,IF(AND('Raw Data'!G150&gt;4,'Raw Data'!S150='Raw Data'!T150),0,IF('Raw Data'!S150='Raw Data'!T150,'Raw Data'!G150,0)))</f>
        <v>0</v>
      </c>
      <c r="Z155">
        <f>IF(AND('Raw Data'!G150&lt;4, 'Raw Data'!S150='Raw Data'!T150), 'Raw Data'!G150,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Data'!U151</f>
        <v>0</v>
      </c>
      <c r="B156">
        <f>IF('Raw Data'!S151&gt;'Raw Data'!T151, 'Raw Data'!F151, 0)</f>
        <v>0</v>
      </c>
      <c r="C156">
        <f>IF(AND(ISNUMBER('Raw Data'!S151), 'Raw Data'!S151='Raw Data'!T151), 'Raw Data'!G151, 0)</f>
        <v>0</v>
      </c>
      <c r="D156">
        <f>IF('Raw Data'!S151&lt;'Raw Data'!T151, 'Raw Data'!H151, 0)</f>
        <v>0</v>
      </c>
      <c r="E156">
        <f>IF(SUM('Raw Data'!S151:T151)&gt;2, 'Raw Data'!I151, 0)</f>
        <v>0</v>
      </c>
      <c r="F156">
        <f>IF(AND(ISNUMBER('Raw Data'!S151),SUM('Raw Data'!S151:T151)&lt;3),'Raw Data'!I151,)</f>
        <v>0</v>
      </c>
      <c r="G156">
        <f>IF(AND('Raw Data'!S151&gt;0, 'Raw Data'!T151&gt;0), 'Raw Data'!K151, 0)</f>
        <v>0</v>
      </c>
      <c r="H156">
        <f>IF(AND(ISNUMBER('Raw Data'!S151), OR('Raw Data'!S151=0, 'Raw Data'!T151=0)), 'Raw Data'!L151, 0)</f>
        <v>0</v>
      </c>
      <c r="I156">
        <f>IF('Raw Data'!S151='Raw Data'!T151, 0, IF('Raw Data'!S151&gt;'Raw Data'!T151, 'Raw Data'!M151, 0))</f>
        <v>0</v>
      </c>
      <c r="J156">
        <f>IF('Raw Data'!S151='Raw Data'!T151, 0, IF('Raw Data'!S151&lt;'Raw Data'!T151, 'Raw Data'!O151, 0))</f>
        <v>0</v>
      </c>
      <c r="K156">
        <f>IF(AND(ISNUMBER('Raw Data'!S151), OR('Raw Data'!S151&gt;'Raw Data'!T151, 'Raw Data'!S151='Raw Data'!T151)), 'Raw Data'!P151, 0)</f>
        <v>0</v>
      </c>
      <c r="L156">
        <f>IF(AND(ISNUMBER('Raw Data'!S151), OR('Raw Data'!S151&lt;'Raw Data'!T151, 'Raw Data'!S151='Raw Data'!T151)), 'Raw Data'!Q151, 0)</f>
        <v>0</v>
      </c>
      <c r="M156">
        <f>IF(AND(ISNUMBER('Raw Data'!S151), OR('Raw Data'!S151&gt;'Raw Data'!T151, 'Raw Data'!S151&lt;'Raw Data'!T151)), 'Raw Data'!R151, 0)</f>
        <v>0</v>
      </c>
      <c r="N156">
        <f>IF(AND('Raw Data'!F151&lt;'Raw Data'!H151, 'Raw Data'!S151&gt;'Raw Data'!T151), 'Raw Data'!F151, 0)</f>
        <v>0</v>
      </c>
      <c r="O156" t="b">
        <f>'Raw Data'!F151&lt;'Raw Data'!H151</f>
        <v>0</v>
      </c>
      <c r="P156">
        <f>IF(AND('Raw Data'!F151&gt;'Raw Data'!H151, 'Raw Data'!S151&gt;'Raw Data'!T151), 'Raw Data'!F151, 0)</f>
        <v>0</v>
      </c>
      <c r="Q156">
        <f>IF(AND('Raw Data'!F151&gt;'Raw Data'!H151, 'Raw Data'!S151&lt;'Raw Data'!T151), 'Raw Data'!H151, 0)</f>
        <v>0</v>
      </c>
      <c r="R156">
        <f>IF(AND('Raw Data'!F151&lt;'Raw Data'!H151, 'Raw Data'!S151&lt;'Raw Data'!T151), 'Raw Data'!H151, 0)</f>
        <v>0</v>
      </c>
      <c r="S156">
        <f>IF(ISNUMBER('Raw Data'!F151), IF(_xlfn.XLOOKUP(SMALL('Raw Data'!F151:H151, 1), B156:D156, B156:D156, 0)&gt;0, SMALL('Raw Data'!F151:H151, 1), 0), 0)</f>
        <v>0</v>
      </c>
      <c r="T156">
        <f>IF(ISNUMBER('Raw Data'!F151), IF(_xlfn.XLOOKUP(SMALL('Raw Data'!F151:H151, 2), B156:D156, B156:D156, 0)&gt;0, SMALL('Raw Data'!F151:H151, 2), 0), 0)</f>
        <v>0</v>
      </c>
      <c r="U156">
        <f>IF(ISNUMBER('Raw Data'!F151), IF(_xlfn.XLOOKUP(SMALL('Raw Data'!F151:H151, 3), B156:D156, B156:D156, 0)&gt;0, SMALL('Raw Data'!F151:H151, 3), 0), 0)</f>
        <v>0</v>
      </c>
      <c r="V156">
        <f>IF(AND('Raw Data'!F151&lt;'Raw Data'!H151,'Raw Data'!S151&gt;'Raw Data'!T151),'Raw Data'!F151,IF(AND('Raw Data'!H151&lt;'Raw Data'!F151,'Raw Data'!T151&gt;'Raw Data'!S151),'Raw Data'!H151,0))</f>
        <v>0</v>
      </c>
      <c r="W156">
        <f>IF(AND('Raw Data'!F151&gt;'Raw Data'!H151,'Raw Data'!S151&gt;'Raw Data'!T151),'Raw Data'!F151,IF(AND('Raw Data'!H151&gt;'Raw Data'!F151,'Raw Data'!T151&gt;'Raw Data'!S151),'Raw Data'!H151,0))</f>
        <v>0</v>
      </c>
      <c r="X156">
        <f>IF(AND('Raw Data'!G151&gt;4,'Raw Data'!S151&gt;'Raw Data'!T151, ISNUMBER('Raw Data'!S151)),'Raw Data'!M151,IF(AND('Raw Data'!G151&gt;4,'Raw Data'!S151='Raw Data'!T151, ISNUMBER('Raw Data'!S151)),0,IF(AND(ISNUMBER('Raw Data'!S151), 'Raw Data'!S151='Raw Data'!T151),'Raw Data'!G151,0)))</f>
        <v>0</v>
      </c>
      <c r="Y156">
        <f>IF(AND('Raw Data'!G151&gt;4,'Raw Data'!S151&lt;'Raw Data'!T151),'Raw Data'!O151,IF(AND('Raw Data'!G151&gt;4,'Raw Data'!S151='Raw Data'!T151),0,IF('Raw Data'!S151='Raw Data'!T151,'Raw Data'!G151,0)))</f>
        <v>0</v>
      </c>
      <c r="Z156">
        <f>IF(AND('Raw Data'!G151&lt;4, 'Raw Data'!S151='Raw Data'!T151), 'Raw Data'!G151,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Data'!U152</f>
        <v>0</v>
      </c>
      <c r="B157">
        <f>IF('Raw Data'!S152&gt;'Raw Data'!T152, 'Raw Data'!F152, 0)</f>
        <v>0</v>
      </c>
      <c r="C157">
        <f>IF(AND(ISNUMBER('Raw Data'!S152), 'Raw Data'!S152='Raw Data'!T152), 'Raw Data'!G152, 0)</f>
        <v>0</v>
      </c>
      <c r="D157">
        <f>IF('Raw Data'!S152&lt;'Raw Data'!T152, 'Raw Data'!H152, 0)</f>
        <v>0</v>
      </c>
      <c r="E157">
        <f>IF(SUM('Raw Data'!S152:T152)&gt;2, 'Raw Data'!I152, 0)</f>
        <v>0</v>
      </c>
      <c r="F157">
        <f>IF(AND(ISNUMBER('Raw Data'!S152),SUM('Raw Data'!S152:T152)&lt;3),'Raw Data'!I152,)</f>
        <v>0</v>
      </c>
      <c r="G157">
        <f>IF(AND('Raw Data'!S152&gt;0, 'Raw Data'!T152&gt;0), 'Raw Data'!K152, 0)</f>
        <v>0</v>
      </c>
      <c r="H157">
        <f>IF(AND(ISNUMBER('Raw Data'!S152), OR('Raw Data'!S152=0, 'Raw Data'!T152=0)), 'Raw Data'!L152, 0)</f>
        <v>0</v>
      </c>
      <c r="I157">
        <f>IF('Raw Data'!S152='Raw Data'!T152, 0, IF('Raw Data'!S152&gt;'Raw Data'!T152, 'Raw Data'!M152, 0))</f>
        <v>0</v>
      </c>
      <c r="J157">
        <f>IF('Raw Data'!S152='Raw Data'!T152, 0, IF('Raw Data'!S152&lt;'Raw Data'!T152, 'Raw Data'!O152, 0))</f>
        <v>0</v>
      </c>
      <c r="K157">
        <f>IF(AND(ISNUMBER('Raw Data'!S152), OR('Raw Data'!S152&gt;'Raw Data'!T152, 'Raw Data'!S152='Raw Data'!T152)), 'Raw Data'!P152, 0)</f>
        <v>0</v>
      </c>
      <c r="L157">
        <f>IF(AND(ISNUMBER('Raw Data'!S152), OR('Raw Data'!S152&lt;'Raw Data'!T152, 'Raw Data'!S152='Raw Data'!T152)), 'Raw Data'!Q152, 0)</f>
        <v>0</v>
      </c>
      <c r="M157">
        <f>IF(AND(ISNUMBER('Raw Data'!S152), OR('Raw Data'!S152&gt;'Raw Data'!T152, 'Raw Data'!S152&lt;'Raw Data'!T152)), 'Raw Data'!R152, 0)</f>
        <v>0</v>
      </c>
      <c r="N157">
        <f>IF(AND('Raw Data'!F152&lt;'Raw Data'!H152, 'Raw Data'!S152&gt;'Raw Data'!T152), 'Raw Data'!F152, 0)</f>
        <v>0</v>
      </c>
      <c r="O157" t="b">
        <f>'Raw Data'!F152&lt;'Raw Data'!H152</f>
        <v>0</v>
      </c>
      <c r="P157">
        <f>IF(AND('Raw Data'!F152&gt;'Raw Data'!H152, 'Raw Data'!S152&gt;'Raw Data'!T152), 'Raw Data'!F152, 0)</f>
        <v>0</v>
      </c>
      <c r="Q157">
        <f>IF(AND('Raw Data'!F152&gt;'Raw Data'!H152, 'Raw Data'!S152&lt;'Raw Data'!T152), 'Raw Data'!H152, 0)</f>
        <v>0</v>
      </c>
      <c r="R157">
        <f>IF(AND('Raw Data'!F152&lt;'Raw Data'!H152, 'Raw Data'!S152&lt;'Raw Data'!T152), 'Raw Data'!H152, 0)</f>
        <v>0</v>
      </c>
      <c r="S157">
        <f>IF(ISNUMBER('Raw Data'!F152), IF(_xlfn.XLOOKUP(SMALL('Raw Data'!F152:H152, 1), B157:D157, B157:D157, 0)&gt;0, SMALL('Raw Data'!F152:H152, 1), 0), 0)</f>
        <v>0</v>
      </c>
      <c r="T157">
        <f>IF(ISNUMBER('Raw Data'!F152), IF(_xlfn.XLOOKUP(SMALL('Raw Data'!F152:H152, 2), B157:D157, B157:D157, 0)&gt;0, SMALL('Raw Data'!F152:H152, 2), 0), 0)</f>
        <v>0</v>
      </c>
      <c r="U157">
        <f>IF(ISNUMBER('Raw Data'!F152), IF(_xlfn.XLOOKUP(SMALL('Raw Data'!F152:H152, 3), B157:D157, B157:D157, 0)&gt;0, SMALL('Raw Data'!F152:H152, 3), 0), 0)</f>
        <v>0</v>
      </c>
      <c r="V157">
        <f>IF(AND('Raw Data'!F152&lt;'Raw Data'!H152,'Raw Data'!S152&gt;'Raw Data'!T152),'Raw Data'!F152,IF(AND('Raw Data'!H152&lt;'Raw Data'!F152,'Raw Data'!T152&gt;'Raw Data'!S152),'Raw Data'!H152,0))</f>
        <v>0</v>
      </c>
      <c r="W157">
        <f>IF(AND('Raw Data'!F152&gt;'Raw Data'!H152,'Raw Data'!S152&gt;'Raw Data'!T152),'Raw Data'!F152,IF(AND('Raw Data'!H152&gt;'Raw Data'!F152,'Raw Data'!T152&gt;'Raw Data'!S152),'Raw Data'!H152,0))</f>
        <v>0</v>
      </c>
      <c r="X157">
        <f>IF(AND('Raw Data'!G152&gt;4,'Raw Data'!S152&gt;'Raw Data'!T152, ISNUMBER('Raw Data'!S152)),'Raw Data'!M152,IF(AND('Raw Data'!G152&gt;4,'Raw Data'!S152='Raw Data'!T152, ISNUMBER('Raw Data'!S152)),0,IF(AND(ISNUMBER('Raw Data'!S152), 'Raw Data'!S152='Raw Data'!T152),'Raw Data'!G152,0)))</f>
        <v>0</v>
      </c>
      <c r="Y157">
        <f>IF(AND('Raw Data'!G152&gt;4,'Raw Data'!S152&lt;'Raw Data'!T152),'Raw Data'!O152,IF(AND('Raw Data'!G152&gt;4,'Raw Data'!S152='Raw Data'!T152),0,IF('Raw Data'!S152='Raw Data'!T152,'Raw Data'!G152,0)))</f>
        <v>0</v>
      </c>
      <c r="Z157">
        <f>IF(AND('Raw Data'!G152&lt;4, 'Raw Data'!S152='Raw Data'!T152), 'Raw Data'!G152,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Data'!U153</f>
        <v>0</v>
      </c>
      <c r="B158">
        <f>IF('Raw Data'!S153&gt;'Raw Data'!T153, 'Raw Data'!F153, 0)</f>
        <v>0</v>
      </c>
      <c r="C158">
        <f>IF(AND(ISNUMBER('Raw Data'!S153), 'Raw Data'!S153='Raw Data'!T153), 'Raw Data'!G153, 0)</f>
        <v>0</v>
      </c>
      <c r="D158">
        <f>IF('Raw Data'!S153&lt;'Raw Data'!T153, 'Raw Data'!H153, 0)</f>
        <v>0</v>
      </c>
      <c r="E158">
        <f>IF(SUM('Raw Data'!S153:T153)&gt;2, 'Raw Data'!I153, 0)</f>
        <v>0</v>
      </c>
      <c r="F158">
        <f>IF(AND(ISNUMBER('Raw Data'!S153),SUM('Raw Data'!S153:T153)&lt;3),'Raw Data'!I153,)</f>
        <v>0</v>
      </c>
      <c r="G158">
        <f>IF(AND('Raw Data'!S153&gt;0, 'Raw Data'!T153&gt;0), 'Raw Data'!K153, 0)</f>
        <v>0</v>
      </c>
      <c r="H158">
        <f>IF(AND(ISNUMBER('Raw Data'!S153), OR('Raw Data'!S153=0, 'Raw Data'!T153=0)), 'Raw Data'!L153, 0)</f>
        <v>0</v>
      </c>
      <c r="I158">
        <f>IF('Raw Data'!S153='Raw Data'!T153, 0, IF('Raw Data'!S153&gt;'Raw Data'!T153, 'Raw Data'!M153, 0))</f>
        <v>0</v>
      </c>
      <c r="J158">
        <f>IF('Raw Data'!S153='Raw Data'!T153, 0, IF('Raw Data'!S153&lt;'Raw Data'!T153, 'Raw Data'!O153, 0))</f>
        <v>0</v>
      </c>
      <c r="K158">
        <f>IF(AND(ISNUMBER('Raw Data'!S153), OR('Raw Data'!S153&gt;'Raw Data'!T153, 'Raw Data'!S153='Raw Data'!T153)), 'Raw Data'!P153, 0)</f>
        <v>0</v>
      </c>
      <c r="L158">
        <f>IF(AND(ISNUMBER('Raw Data'!S153), OR('Raw Data'!S153&lt;'Raw Data'!T153, 'Raw Data'!S153='Raw Data'!T153)), 'Raw Data'!Q153, 0)</f>
        <v>0</v>
      </c>
      <c r="M158">
        <f>IF(AND(ISNUMBER('Raw Data'!S153), OR('Raw Data'!S153&gt;'Raw Data'!T153, 'Raw Data'!S153&lt;'Raw Data'!T153)), 'Raw Data'!R153, 0)</f>
        <v>0</v>
      </c>
      <c r="N158">
        <f>IF(AND('Raw Data'!F153&lt;'Raw Data'!H153, 'Raw Data'!S153&gt;'Raw Data'!T153), 'Raw Data'!F153, 0)</f>
        <v>0</v>
      </c>
      <c r="O158" t="b">
        <f>'Raw Data'!F153&lt;'Raw Data'!H153</f>
        <v>0</v>
      </c>
      <c r="P158">
        <f>IF(AND('Raw Data'!F153&gt;'Raw Data'!H153, 'Raw Data'!S153&gt;'Raw Data'!T153), 'Raw Data'!F153, 0)</f>
        <v>0</v>
      </c>
      <c r="Q158">
        <f>IF(AND('Raw Data'!F153&gt;'Raw Data'!H153, 'Raw Data'!S153&lt;'Raw Data'!T153), 'Raw Data'!H153, 0)</f>
        <v>0</v>
      </c>
      <c r="R158">
        <f>IF(AND('Raw Data'!F153&lt;'Raw Data'!H153, 'Raw Data'!S153&lt;'Raw Data'!T153), 'Raw Data'!H153, 0)</f>
        <v>0</v>
      </c>
      <c r="S158">
        <f>IF(ISNUMBER('Raw Data'!F153), IF(_xlfn.XLOOKUP(SMALL('Raw Data'!F153:H153, 1), B158:D158, B158:D158, 0)&gt;0, SMALL('Raw Data'!F153:H153, 1), 0), 0)</f>
        <v>0</v>
      </c>
      <c r="T158">
        <f>IF(ISNUMBER('Raw Data'!F153), IF(_xlfn.XLOOKUP(SMALL('Raw Data'!F153:H153, 2), B158:D158, B158:D158, 0)&gt;0, SMALL('Raw Data'!F153:H153, 2), 0), 0)</f>
        <v>0</v>
      </c>
      <c r="U158">
        <f>IF(ISNUMBER('Raw Data'!F153), IF(_xlfn.XLOOKUP(SMALL('Raw Data'!F153:H153, 3), B158:D158, B158:D158, 0)&gt;0, SMALL('Raw Data'!F153:H153, 3), 0), 0)</f>
        <v>0</v>
      </c>
      <c r="V158">
        <f>IF(AND('Raw Data'!F153&lt;'Raw Data'!H153,'Raw Data'!S153&gt;'Raw Data'!T153),'Raw Data'!F153,IF(AND('Raw Data'!H153&lt;'Raw Data'!F153,'Raw Data'!T153&gt;'Raw Data'!S153),'Raw Data'!H153,0))</f>
        <v>0</v>
      </c>
      <c r="W158">
        <f>IF(AND('Raw Data'!F153&gt;'Raw Data'!H153,'Raw Data'!S153&gt;'Raw Data'!T153),'Raw Data'!F153,IF(AND('Raw Data'!H153&gt;'Raw Data'!F153,'Raw Data'!T153&gt;'Raw Data'!S153),'Raw Data'!H153,0))</f>
        <v>0</v>
      </c>
      <c r="X158">
        <f>IF(AND('Raw Data'!G153&gt;4,'Raw Data'!S153&gt;'Raw Data'!T153, ISNUMBER('Raw Data'!S153)),'Raw Data'!M153,IF(AND('Raw Data'!G153&gt;4,'Raw Data'!S153='Raw Data'!T153, ISNUMBER('Raw Data'!S153)),0,IF(AND(ISNUMBER('Raw Data'!S153), 'Raw Data'!S153='Raw Data'!T153),'Raw Data'!G153,0)))</f>
        <v>0</v>
      </c>
      <c r="Y158">
        <f>IF(AND('Raw Data'!G153&gt;4,'Raw Data'!S153&lt;'Raw Data'!T153),'Raw Data'!O153,IF(AND('Raw Data'!G153&gt;4,'Raw Data'!S153='Raw Data'!T153),0,IF('Raw Data'!S153='Raw Data'!T153,'Raw Data'!G153,0)))</f>
        <v>0</v>
      </c>
      <c r="Z158">
        <f>IF(AND('Raw Data'!G153&lt;4, 'Raw Data'!S153='Raw Data'!T153), 'Raw Data'!G153,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Data'!U154</f>
        <v>0</v>
      </c>
      <c r="B159">
        <f>IF('Raw Data'!S154&gt;'Raw Data'!T154, 'Raw Data'!F154, 0)</f>
        <v>0</v>
      </c>
      <c r="C159">
        <f>IF(AND(ISNUMBER('Raw Data'!S154), 'Raw Data'!S154='Raw Data'!T154), 'Raw Data'!G154, 0)</f>
        <v>0</v>
      </c>
      <c r="D159">
        <f>IF('Raw Data'!S154&lt;'Raw Data'!T154, 'Raw Data'!H154, 0)</f>
        <v>0</v>
      </c>
      <c r="E159">
        <f>IF(SUM('Raw Data'!S154:T154)&gt;2, 'Raw Data'!I154, 0)</f>
        <v>0</v>
      </c>
      <c r="F159">
        <f>IF(AND(ISNUMBER('Raw Data'!S154),SUM('Raw Data'!S154:T154)&lt;3),'Raw Data'!I154,)</f>
        <v>0</v>
      </c>
      <c r="G159">
        <f>IF(AND('Raw Data'!S154&gt;0, 'Raw Data'!T154&gt;0), 'Raw Data'!K154, 0)</f>
        <v>0</v>
      </c>
      <c r="H159">
        <f>IF(AND(ISNUMBER('Raw Data'!S154), OR('Raw Data'!S154=0, 'Raw Data'!T154=0)), 'Raw Data'!L154, 0)</f>
        <v>0</v>
      </c>
      <c r="I159">
        <f>IF('Raw Data'!S154='Raw Data'!T154, 0, IF('Raw Data'!S154&gt;'Raw Data'!T154, 'Raw Data'!M154, 0))</f>
        <v>0</v>
      </c>
      <c r="J159">
        <f>IF('Raw Data'!S154='Raw Data'!T154, 0, IF('Raw Data'!S154&lt;'Raw Data'!T154, 'Raw Data'!O154, 0))</f>
        <v>0</v>
      </c>
      <c r="K159">
        <f>IF(AND(ISNUMBER('Raw Data'!S154), OR('Raw Data'!S154&gt;'Raw Data'!T154, 'Raw Data'!S154='Raw Data'!T154)), 'Raw Data'!P154, 0)</f>
        <v>0</v>
      </c>
      <c r="L159">
        <f>IF(AND(ISNUMBER('Raw Data'!S154), OR('Raw Data'!S154&lt;'Raw Data'!T154, 'Raw Data'!S154='Raw Data'!T154)), 'Raw Data'!Q154, 0)</f>
        <v>0</v>
      </c>
      <c r="M159">
        <f>IF(AND(ISNUMBER('Raw Data'!S154), OR('Raw Data'!S154&gt;'Raw Data'!T154, 'Raw Data'!S154&lt;'Raw Data'!T154)), 'Raw Data'!R154, 0)</f>
        <v>0</v>
      </c>
      <c r="N159">
        <f>IF(AND('Raw Data'!F154&lt;'Raw Data'!H154, 'Raw Data'!S154&gt;'Raw Data'!T154), 'Raw Data'!F154, 0)</f>
        <v>0</v>
      </c>
      <c r="O159" t="b">
        <f>'Raw Data'!F154&lt;'Raw Data'!H154</f>
        <v>0</v>
      </c>
      <c r="P159">
        <f>IF(AND('Raw Data'!F154&gt;'Raw Data'!H154, 'Raw Data'!S154&gt;'Raw Data'!T154), 'Raw Data'!F154, 0)</f>
        <v>0</v>
      </c>
      <c r="Q159">
        <f>IF(AND('Raw Data'!F154&gt;'Raw Data'!H154, 'Raw Data'!S154&lt;'Raw Data'!T154), 'Raw Data'!H154, 0)</f>
        <v>0</v>
      </c>
      <c r="R159">
        <f>IF(AND('Raw Data'!F154&lt;'Raw Data'!H154, 'Raw Data'!S154&lt;'Raw Data'!T154), 'Raw Data'!H154, 0)</f>
        <v>0</v>
      </c>
      <c r="S159">
        <f>IF(ISNUMBER('Raw Data'!F154), IF(_xlfn.XLOOKUP(SMALL('Raw Data'!F154:H154, 1), B159:D159, B159:D159, 0)&gt;0, SMALL('Raw Data'!F154:H154, 1), 0), 0)</f>
        <v>0</v>
      </c>
      <c r="T159">
        <f>IF(ISNUMBER('Raw Data'!F154), IF(_xlfn.XLOOKUP(SMALL('Raw Data'!F154:H154, 2), B159:D159, B159:D159, 0)&gt;0, SMALL('Raw Data'!F154:H154, 2), 0), 0)</f>
        <v>0</v>
      </c>
      <c r="U159">
        <f>IF(ISNUMBER('Raw Data'!F154), IF(_xlfn.XLOOKUP(SMALL('Raw Data'!F154:H154, 3), B159:D159, B159:D159, 0)&gt;0, SMALL('Raw Data'!F154:H154, 3), 0), 0)</f>
        <v>0</v>
      </c>
      <c r="V159">
        <f>IF(AND('Raw Data'!F154&lt;'Raw Data'!H154,'Raw Data'!S154&gt;'Raw Data'!T154),'Raw Data'!F154,IF(AND('Raw Data'!H154&lt;'Raw Data'!F154,'Raw Data'!T154&gt;'Raw Data'!S154),'Raw Data'!H154,0))</f>
        <v>0</v>
      </c>
      <c r="W159">
        <f>IF(AND('Raw Data'!F154&gt;'Raw Data'!H154,'Raw Data'!S154&gt;'Raw Data'!T154),'Raw Data'!F154,IF(AND('Raw Data'!H154&gt;'Raw Data'!F154,'Raw Data'!T154&gt;'Raw Data'!S154),'Raw Data'!H154,0))</f>
        <v>0</v>
      </c>
      <c r="X159">
        <f>IF(AND('Raw Data'!G154&gt;4,'Raw Data'!S154&gt;'Raw Data'!T154, ISNUMBER('Raw Data'!S154)),'Raw Data'!M154,IF(AND('Raw Data'!G154&gt;4,'Raw Data'!S154='Raw Data'!T154, ISNUMBER('Raw Data'!S154)),0,IF(AND(ISNUMBER('Raw Data'!S154), 'Raw Data'!S154='Raw Data'!T154),'Raw Data'!G154,0)))</f>
        <v>0</v>
      </c>
      <c r="Y159">
        <f>IF(AND('Raw Data'!G154&gt;4,'Raw Data'!S154&lt;'Raw Data'!T154),'Raw Data'!O154,IF(AND('Raw Data'!G154&gt;4,'Raw Data'!S154='Raw Data'!T154),0,IF('Raw Data'!S154='Raw Data'!T154,'Raw Data'!G154,0)))</f>
        <v>0</v>
      </c>
      <c r="Z159">
        <f>IF(AND('Raw Data'!G154&lt;4, 'Raw Data'!S154='Raw Data'!T154), 'Raw Data'!G154,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Data'!U155</f>
        <v>0</v>
      </c>
      <c r="B160">
        <f>IF('Raw Data'!S155&gt;'Raw Data'!T155, 'Raw Data'!F155, 0)</f>
        <v>0</v>
      </c>
      <c r="C160">
        <f>IF(AND(ISNUMBER('Raw Data'!S155), 'Raw Data'!S155='Raw Data'!T155), 'Raw Data'!G155, 0)</f>
        <v>0</v>
      </c>
      <c r="D160">
        <f>IF('Raw Data'!S155&lt;'Raw Data'!T155, 'Raw Data'!H155, 0)</f>
        <v>0</v>
      </c>
      <c r="E160">
        <f>IF(SUM('Raw Data'!S155:T155)&gt;2, 'Raw Data'!I155, 0)</f>
        <v>0</v>
      </c>
      <c r="F160">
        <f>IF(AND(ISNUMBER('Raw Data'!S155),SUM('Raw Data'!S155:T155)&lt;3),'Raw Data'!I155,)</f>
        <v>0</v>
      </c>
      <c r="G160">
        <f>IF(AND('Raw Data'!S155&gt;0, 'Raw Data'!T155&gt;0), 'Raw Data'!K155, 0)</f>
        <v>0</v>
      </c>
      <c r="H160">
        <f>IF(AND(ISNUMBER('Raw Data'!S155), OR('Raw Data'!S155=0, 'Raw Data'!T155=0)), 'Raw Data'!L155, 0)</f>
        <v>0</v>
      </c>
      <c r="I160">
        <f>IF('Raw Data'!S155='Raw Data'!T155, 0, IF('Raw Data'!S155&gt;'Raw Data'!T155, 'Raw Data'!M155, 0))</f>
        <v>0</v>
      </c>
      <c r="J160">
        <f>IF('Raw Data'!S155='Raw Data'!T155, 0, IF('Raw Data'!S155&lt;'Raw Data'!T155, 'Raw Data'!O155, 0))</f>
        <v>0</v>
      </c>
      <c r="K160">
        <f>IF(AND(ISNUMBER('Raw Data'!S155), OR('Raw Data'!S155&gt;'Raw Data'!T155, 'Raw Data'!S155='Raw Data'!T155)), 'Raw Data'!P155, 0)</f>
        <v>0</v>
      </c>
      <c r="L160">
        <f>IF(AND(ISNUMBER('Raw Data'!S155), OR('Raw Data'!S155&lt;'Raw Data'!T155, 'Raw Data'!S155='Raw Data'!T155)), 'Raw Data'!Q155, 0)</f>
        <v>0</v>
      </c>
      <c r="M160">
        <f>IF(AND(ISNUMBER('Raw Data'!S155), OR('Raw Data'!S155&gt;'Raw Data'!T155, 'Raw Data'!S155&lt;'Raw Data'!T155)), 'Raw Data'!R155, 0)</f>
        <v>0</v>
      </c>
      <c r="N160">
        <f>IF(AND('Raw Data'!F155&lt;'Raw Data'!H155, 'Raw Data'!S155&gt;'Raw Data'!T155), 'Raw Data'!F155, 0)</f>
        <v>0</v>
      </c>
      <c r="O160" t="b">
        <f>'Raw Data'!F155&lt;'Raw Data'!H155</f>
        <v>0</v>
      </c>
      <c r="P160">
        <f>IF(AND('Raw Data'!F155&gt;'Raw Data'!H155, 'Raw Data'!S155&gt;'Raw Data'!T155), 'Raw Data'!F155, 0)</f>
        <v>0</v>
      </c>
      <c r="Q160">
        <f>IF(AND('Raw Data'!F155&gt;'Raw Data'!H155, 'Raw Data'!S155&lt;'Raw Data'!T155), 'Raw Data'!H155, 0)</f>
        <v>0</v>
      </c>
      <c r="R160">
        <f>IF(AND('Raw Data'!F155&lt;'Raw Data'!H155, 'Raw Data'!S155&lt;'Raw Data'!T155), 'Raw Data'!H155, 0)</f>
        <v>0</v>
      </c>
      <c r="S160">
        <f>IF(ISNUMBER('Raw Data'!F155), IF(_xlfn.XLOOKUP(SMALL('Raw Data'!F155:H155, 1), B160:D160, B160:D160, 0)&gt;0, SMALL('Raw Data'!F155:H155, 1), 0), 0)</f>
        <v>0</v>
      </c>
      <c r="T160">
        <f>IF(ISNUMBER('Raw Data'!F155), IF(_xlfn.XLOOKUP(SMALL('Raw Data'!F155:H155, 2), B160:D160, B160:D160, 0)&gt;0, SMALL('Raw Data'!F155:H155, 2), 0), 0)</f>
        <v>0</v>
      </c>
      <c r="U160">
        <f>IF(ISNUMBER('Raw Data'!F155), IF(_xlfn.XLOOKUP(SMALL('Raw Data'!F155:H155, 3), B160:D160, B160:D160, 0)&gt;0, SMALL('Raw Data'!F155:H155, 3), 0), 0)</f>
        <v>0</v>
      </c>
      <c r="V160">
        <f>IF(AND('Raw Data'!F155&lt;'Raw Data'!H155,'Raw Data'!S155&gt;'Raw Data'!T155),'Raw Data'!F155,IF(AND('Raw Data'!H155&lt;'Raw Data'!F155,'Raw Data'!T155&gt;'Raw Data'!S155),'Raw Data'!H155,0))</f>
        <v>0</v>
      </c>
      <c r="W160">
        <f>IF(AND('Raw Data'!F155&gt;'Raw Data'!H155,'Raw Data'!S155&gt;'Raw Data'!T155),'Raw Data'!F155,IF(AND('Raw Data'!H155&gt;'Raw Data'!F155,'Raw Data'!T155&gt;'Raw Data'!S155),'Raw Data'!H155,0))</f>
        <v>0</v>
      </c>
      <c r="X160">
        <f>IF(AND('Raw Data'!G155&gt;4,'Raw Data'!S155&gt;'Raw Data'!T155, ISNUMBER('Raw Data'!S155)),'Raw Data'!M155,IF(AND('Raw Data'!G155&gt;4,'Raw Data'!S155='Raw Data'!T155, ISNUMBER('Raw Data'!S155)),0,IF(AND(ISNUMBER('Raw Data'!S155), 'Raw Data'!S155='Raw Data'!T155),'Raw Data'!G155,0)))</f>
        <v>0</v>
      </c>
      <c r="Y160">
        <f>IF(AND('Raw Data'!G155&gt;4,'Raw Data'!S155&lt;'Raw Data'!T155),'Raw Data'!O155,IF(AND('Raw Data'!G155&gt;4,'Raw Data'!S155='Raw Data'!T155),0,IF('Raw Data'!S155='Raw Data'!T155,'Raw Data'!G155,0)))</f>
        <v>0</v>
      </c>
      <c r="Z160">
        <f>IF(AND('Raw Data'!G155&lt;4, 'Raw Data'!S155='Raw Data'!T155), 'Raw Data'!G155,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Data'!U156</f>
        <v>0</v>
      </c>
      <c r="B161">
        <f>IF('Raw Data'!S156&gt;'Raw Data'!T156, 'Raw Data'!F156, 0)</f>
        <v>0</v>
      </c>
      <c r="C161">
        <f>IF(AND(ISNUMBER('Raw Data'!S156), 'Raw Data'!S156='Raw Data'!T156), 'Raw Data'!G156, 0)</f>
        <v>0</v>
      </c>
      <c r="D161">
        <f>IF('Raw Data'!S156&lt;'Raw Data'!T156, 'Raw Data'!H156, 0)</f>
        <v>0</v>
      </c>
      <c r="E161">
        <f>IF(SUM('Raw Data'!S156:T156)&gt;2, 'Raw Data'!I156, 0)</f>
        <v>0</v>
      </c>
      <c r="F161">
        <f>IF(AND(ISNUMBER('Raw Data'!S156),SUM('Raw Data'!S156:T156)&lt;3),'Raw Data'!I156,)</f>
        <v>0</v>
      </c>
      <c r="G161">
        <f>IF(AND('Raw Data'!S156&gt;0, 'Raw Data'!T156&gt;0), 'Raw Data'!K156, 0)</f>
        <v>0</v>
      </c>
      <c r="H161">
        <f>IF(AND(ISNUMBER('Raw Data'!S156), OR('Raw Data'!S156=0, 'Raw Data'!T156=0)), 'Raw Data'!L156, 0)</f>
        <v>0</v>
      </c>
      <c r="I161">
        <f>IF('Raw Data'!S156='Raw Data'!T156, 0, IF('Raw Data'!S156&gt;'Raw Data'!T156, 'Raw Data'!M156, 0))</f>
        <v>0</v>
      </c>
      <c r="J161">
        <f>IF('Raw Data'!S156='Raw Data'!T156, 0, IF('Raw Data'!S156&lt;'Raw Data'!T156, 'Raw Data'!O156, 0))</f>
        <v>0</v>
      </c>
      <c r="K161">
        <f>IF(AND(ISNUMBER('Raw Data'!S156), OR('Raw Data'!S156&gt;'Raw Data'!T156, 'Raw Data'!S156='Raw Data'!T156)), 'Raw Data'!P156, 0)</f>
        <v>0</v>
      </c>
      <c r="L161">
        <f>IF(AND(ISNUMBER('Raw Data'!S156), OR('Raw Data'!S156&lt;'Raw Data'!T156, 'Raw Data'!S156='Raw Data'!T156)), 'Raw Data'!Q156, 0)</f>
        <v>0</v>
      </c>
      <c r="M161">
        <f>IF(AND(ISNUMBER('Raw Data'!S156), OR('Raw Data'!S156&gt;'Raw Data'!T156, 'Raw Data'!S156&lt;'Raw Data'!T156)), 'Raw Data'!R156, 0)</f>
        <v>0</v>
      </c>
      <c r="N161">
        <f>IF(AND('Raw Data'!F156&lt;'Raw Data'!H156, 'Raw Data'!S156&gt;'Raw Data'!T156), 'Raw Data'!F156, 0)</f>
        <v>0</v>
      </c>
      <c r="O161" t="b">
        <f>'Raw Data'!F156&lt;'Raw Data'!H156</f>
        <v>0</v>
      </c>
      <c r="P161">
        <f>IF(AND('Raw Data'!F156&gt;'Raw Data'!H156, 'Raw Data'!S156&gt;'Raw Data'!T156), 'Raw Data'!F156, 0)</f>
        <v>0</v>
      </c>
      <c r="Q161">
        <f>IF(AND('Raw Data'!F156&gt;'Raw Data'!H156, 'Raw Data'!S156&lt;'Raw Data'!T156), 'Raw Data'!H156, 0)</f>
        <v>0</v>
      </c>
      <c r="R161">
        <f>IF(AND('Raw Data'!F156&lt;'Raw Data'!H156, 'Raw Data'!S156&lt;'Raw Data'!T156), 'Raw Data'!H156, 0)</f>
        <v>0</v>
      </c>
      <c r="S161">
        <f>IF(ISNUMBER('Raw Data'!F156), IF(_xlfn.XLOOKUP(SMALL('Raw Data'!F156:H156, 1), B161:D161, B161:D161, 0)&gt;0, SMALL('Raw Data'!F156:H156, 1), 0), 0)</f>
        <v>0</v>
      </c>
      <c r="T161">
        <f>IF(ISNUMBER('Raw Data'!F156), IF(_xlfn.XLOOKUP(SMALL('Raw Data'!F156:H156, 2), B161:D161, B161:D161, 0)&gt;0, SMALL('Raw Data'!F156:H156, 2), 0), 0)</f>
        <v>0</v>
      </c>
      <c r="U161">
        <f>IF(ISNUMBER('Raw Data'!F156), IF(_xlfn.XLOOKUP(SMALL('Raw Data'!F156:H156, 3), B161:D161, B161:D161, 0)&gt;0, SMALL('Raw Data'!F156:H156, 3), 0), 0)</f>
        <v>0</v>
      </c>
      <c r="V161">
        <f>IF(AND('Raw Data'!F156&lt;'Raw Data'!H156,'Raw Data'!S156&gt;'Raw Data'!T156),'Raw Data'!F156,IF(AND('Raw Data'!H156&lt;'Raw Data'!F156,'Raw Data'!T156&gt;'Raw Data'!S156),'Raw Data'!H156,0))</f>
        <v>0</v>
      </c>
      <c r="W161">
        <f>IF(AND('Raw Data'!F156&gt;'Raw Data'!H156,'Raw Data'!S156&gt;'Raw Data'!T156),'Raw Data'!F156,IF(AND('Raw Data'!H156&gt;'Raw Data'!F156,'Raw Data'!T156&gt;'Raw Data'!S156),'Raw Data'!H156,0))</f>
        <v>0</v>
      </c>
      <c r="X161">
        <f>IF(AND('Raw Data'!G156&gt;4,'Raw Data'!S156&gt;'Raw Data'!T156, ISNUMBER('Raw Data'!S156)),'Raw Data'!M156,IF(AND('Raw Data'!G156&gt;4,'Raw Data'!S156='Raw Data'!T156, ISNUMBER('Raw Data'!S156)),0,IF(AND(ISNUMBER('Raw Data'!S156), 'Raw Data'!S156='Raw Data'!T156),'Raw Data'!G156,0)))</f>
        <v>0</v>
      </c>
      <c r="Y161">
        <f>IF(AND('Raw Data'!G156&gt;4,'Raw Data'!S156&lt;'Raw Data'!T156),'Raw Data'!O156,IF(AND('Raw Data'!G156&gt;4,'Raw Data'!S156='Raw Data'!T156),0,IF('Raw Data'!S156='Raw Data'!T156,'Raw Data'!G156,0)))</f>
        <v>0</v>
      </c>
      <c r="Z161">
        <f>IF(AND('Raw Data'!G156&lt;4, 'Raw Data'!S156='Raw Data'!T156), 'Raw Data'!G156,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Data'!U157</f>
        <v>0</v>
      </c>
      <c r="B162">
        <f>IF('Raw Data'!S157&gt;'Raw Data'!T157, 'Raw Data'!F157, 0)</f>
        <v>0</v>
      </c>
      <c r="C162">
        <f>IF(AND(ISNUMBER('Raw Data'!S157), 'Raw Data'!S157='Raw Data'!T157), 'Raw Data'!G157, 0)</f>
        <v>0</v>
      </c>
      <c r="D162">
        <f>IF('Raw Data'!S157&lt;'Raw Data'!T157, 'Raw Data'!H157, 0)</f>
        <v>0</v>
      </c>
      <c r="E162">
        <f>IF(SUM('Raw Data'!S157:T157)&gt;2, 'Raw Data'!I157, 0)</f>
        <v>0</v>
      </c>
      <c r="F162">
        <f>IF(AND(ISNUMBER('Raw Data'!S157),SUM('Raw Data'!S157:T157)&lt;3),'Raw Data'!I157,)</f>
        <v>0</v>
      </c>
      <c r="G162">
        <f>IF(AND('Raw Data'!S157&gt;0, 'Raw Data'!T157&gt;0), 'Raw Data'!K157, 0)</f>
        <v>0</v>
      </c>
      <c r="H162">
        <f>IF(AND(ISNUMBER('Raw Data'!S157), OR('Raw Data'!S157=0, 'Raw Data'!T157=0)), 'Raw Data'!L157, 0)</f>
        <v>0</v>
      </c>
      <c r="I162">
        <f>IF('Raw Data'!S157='Raw Data'!T157, 0, IF('Raw Data'!S157&gt;'Raw Data'!T157, 'Raw Data'!M157, 0))</f>
        <v>0</v>
      </c>
      <c r="J162">
        <f>IF('Raw Data'!S157='Raw Data'!T157, 0, IF('Raw Data'!S157&lt;'Raw Data'!T157, 'Raw Data'!O157, 0))</f>
        <v>0</v>
      </c>
      <c r="K162">
        <f>IF(AND(ISNUMBER('Raw Data'!S157), OR('Raw Data'!S157&gt;'Raw Data'!T157, 'Raw Data'!S157='Raw Data'!T157)), 'Raw Data'!P157, 0)</f>
        <v>0</v>
      </c>
      <c r="L162">
        <f>IF(AND(ISNUMBER('Raw Data'!S157), OR('Raw Data'!S157&lt;'Raw Data'!T157, 'Raw Data'!S157='Raw Data'!T157)), 'Raw Data'!Q157, 0)</f>
        <v>0</v>
      </c>
      <c r="M162">
        <f>IF(AND(ISNUMBER('Raw Data'!S157), OR('Raw Data'!S157&gt;'Raw Data'!T157, 'Raw Data'!S157&lt;'Raw Data'!T157)), 'Raw Data'!R157, 0)</f>
        <v>0</v>
      </c>
      <c r="N162">
        <f>IF(AND('Raw Data'!F157&lt;'Raw Data'!H157, 'Raw Data'!S157&gt;'Raw Data'!T157), 'Raw Data'!F157, 0)</f>
        <v>0</v>
      </c>
      <c r="O162" t="b">
        <f>'Raw Data'!F157&lt;'Raw Data'!H157</f>
        <v>0</v>
      </c>
      <c r="P162">
        <f>IF(AND('Raw Data'!F157&gt;'Raw Data'!H157, 'Raw Data'!S157&gt;'Raw Data'!T157), 'Raw Data'!F157, 0)</f>
        <v>0</v>
      </c>
      <c r="Q162">
        <f>IF(AND('Raw Data'!F157&gt;'Raw Data'!H157, 'Raw Data'!S157&lt;'Raw Data'!T157), 'Raw Data'!H157, 0)</f>
        <v>0</v>
      </c>
      <c r="R162">
        <f>IF(AND('Raw Data'!F157&lt;'Raw Data'!H157, 'Raw Data'!S157&lt;'Raw Data'!T157), 'Raw Data'!H157, 0)</f>
        <v>0</v>
      </c>
      <c r="S162">
        <f>IF(ISNUMBER('Raw Data'!F157), IF(_xlfn.XLOOKUP(SMALL('Raw Data'!F157:H157, 1), B162:D162, B162:D162, 0)&gt;0, SMALL('Raw Data'!F157:H157, 1), 0), 0)</f>
        <v>0</v>
      </c>
      <c r="T162">
        <f>IF(ISNUMBER('Raw Data'!F157), IF(_xlfn.XLOOKUP(SMALL('Raw Data'!F157:H157, 2), B162:D162, B162:D162, 0)&gt;0, SMALL('Raw Data'!F157:H157, 2), 0), 0)</f>
        <v>0</v>
      </c>
      <c r="U162">
        <f>IF(ISNUMBER('Raw Data'!F157), IF(_xlfn.XLOOKUP(SMALL('Raw Data'!F157:H157, 3), B162:D162, B162:D162, 0)&gt;0, SMALL('Raw Data'!F157:H157, 3), 0), 0)</f>
        <v>0</v>
      </c>
      <c r="V162">
        <f>IF(AND('Raw Data'!F157&lt;'Raw Data'!H157,'Raw Data'!S157&gt;'Raw Data'!T157),'Raw Data'!F157,IF(AND('Raw Data'!H157&lt;'Raw Data'!F157,'Raw Data'!T157&gt;'Raw Data'!S157),'Raw Data'!H157,0))</f>
        <v>0</v>
      </c>
      <c r="W162">
        <f>IF(AND('Raw Data'!F157&gt;'Raw Data'!H157,'Raw Data'!S157&gt;'Raw Data'!T157),'Raw Data'!F157,IF(AND('Raw Data'!H157&gt;'Raw Data'!F157,'Raw Data'!T157&gt;'Raw Data'!S157),'Raw Data'!H157,0))</f>
        <v>0</v>
      </c>
      <c r="X162">
        <f>IF(AND('Raw Data'!G157&gt;4,'Raw Data'!S157&gt;'Raw Data'!T157, ISNUMBER('Raw Data'!S157)),'Raw Data'!M157,IF(AND('Raw Data'!G157&gt;4,'Raw Data'!S157='Raw Data'!T157, ISNUMBER('Raw Data'!S157)),0,IF(AND(ISNUMBER('Raw Data'!S157), 'Raw Data'!S157='Raw Data'!T157),'Raw Data'!G157,0)))</f>
        <v>0</v>
      </c>
      <c r="Y162">
        <f>IF(AND('Raw Data'!G157&gt;4,'Raw Data'!S157&lt;'Raw Data'!T157),'Raw Data'!O157,IF(AND('Raw Data'!G157&gt;4,'Raw Data'!S157='Raw Data'!T157),0,IF('Raw Data'!S157='Raw Data'!T157,'Raw Data'!G157,0)))</f>
        <v>0</v>
      </c>
      <c r="Z162">
        <f>IF(AND('Raw Data'!G157&lt;4, 'Raw Data'!S157='Raw Data'!T157), 'Raw Data'!G157,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Data'!U158</f>
        <v>0</v>
      </c>
      <c r="B163">
        <f>IF('Raw Data'!S158&gt;'Raw Data'!T158, 'Raw Data'!F158, 0)</f>
        <v>0</v>
      </c>
      <c r="C163">
        <f>IF(AND(ISNUMBER('Raw Data'!S158), 'Raw Data'!S158='Raw Data'!T158), 'Raw Data'!G158, 0)</f>
        <v>0</v>
      </c>
      <c r="D163">
        <f>IF('Raw Data'!S158&lt;'Raw Data'!T158, 'Raw Data'!H158, 0)</f>
        <v>0</v>
      </c>
      <c r="E163">
        <f>IF(SUM('Raw Data'!S158:T158)&gt;2, 'Raw Data'!I158, 0)</f>
        <v>0</v>
      </c>
      <c r="F163">
        <f>IF(AND(ISNUMBER('Raw Data'!S158),SUM('Raw Data'!S158:T158)&lt;3),'Raw Data'!I158,)</f>
        <v>0</v>
      </c>
      <c r="G163">
        <f>IF(AND('Raw Data'!S158&gt;0, 'Raw Data'!T158&gt;0), 'Raw Data'!K158, 0)</f>
        <v>0</v>
      </c>
      <c r="H163">
        <f>IF(AND(ISNUMBER('Raw Data'!S158), OR('Raw Data'!S158=0, 'Raw Data'!T158=0)), 'Raw Data'!L158, 0)</f>
        <v>0</v>
      </c>
      <c r="I163">
        <f>IF('Raw Data'!S158='Raw Data'!T158, 0, IF('Raw Data'!S158&gt;'Raw Data'!T158, 'Raw Data'!M158, 0))</f>
        <v>0</v>
      </c>
      <c r="J163">
        <f>IF('Raw Data'!S158='Raw Data'!T158, 0, IF('Raw Data'!S158&lt;'Raw Data'!T158, 'Raw Data'!O158, 0))</f>
        <v>0</v>
      </c>
      <c r="K163">
        <f>IF(AND(ISNUMBER('Raw Data'!S158), OR('Raw Data'!S158&gt;'Raw Data'!T158, 'Raw Data'!S158='Raw Data'!T158)), 'Raw Data'!P158, 0)</f>
        <v>0</v>
      </c>
      <c r="L163">
        <f>IF(AND(ISNUMBER('Raw Data'!S158), OR('Raw Data'!S158&lt;'Raw Data'!T158, 'Raw Data'!S158='Raw Data'!T158)), 'Raw Data'!Q158, 0)</f>
        <v>0</v>
      </c>
      <c r="M163">
        <f>IF(AND(ISNUMBER('Raw Data'!S158), OR('Raw Data'!S158&gt;'Raw Data'!T158, 'Raw Data'!S158&lt;'Raw Data'!T158)), 'Raw Data'!R158, 0)</f>
        <v>0</v>
      </c>
      <c r="N163">
        <f>IF(AND('Raw Data'!F158&lt;'Raw Data'!H158, 'Raw Data'!S158&gt;'Raw Data'!T158), 'Raw Data'!F158, 0)</f>
        <v>0</v>
      </c>
      <c r="O163" t="b">
        <f>'Raw Data'!F158&lt;'Raw Data'!H158</f>
        <v>0</v>
      </c>
      <c r="P163">
        <f>IF(AND('Raw Data'!F158&gt;'Raw Data'!H158, 'Raw Data'!S158&gt;'Raw Data'!T158), 'Raw Data'!F158, 0)</f>
        <v>0</v>
      </c>
      <c r="Q163">
        <f>IF(AND('Raw Data'!F158&gt;'Raw Data'!H158, 'Raw Data'!S158&lt;'Raw Data'!T158), 'Raw Data'!H158, 0)</f>
        <v>0</v>
      </c>
      <c r="R163">
        <f>IF(AND('Raw Data'!F158&lt;'Raw Data'!H158, 'Raw Data'!S158&lt;'Raw Data'!T158), 'Raw Data'!H158, 0)</f>
        <v>0</v>
      </c>
      <c r="S163">
        <f>IF(ISNUMBER('Raw Data'!F158), IF(_xlfn.XLOOKUP(SMALL('Raw Data'!F158:H158, 1), B163:D163, B163:D163, 0)&gt;0, SMALL('Raw Data'!F158:H158, 1), 0), 0)</f>
        <v>0</v>
      </c>
      <c r="T163">
        <f>IF(ISNUMBER('Raw Data'!F158), IF(_xlfn.XLOOKUP(SMALL('Raw Data'!F158:H158, 2), B163:D163, B163:D163, 0)&gt;0, SMALL('Raw Data'!F158:H158, 2), 0), 0)</f>
        <v>0</v>
      </c>
      <c r="U163">
        <f>IF(ISNUMBER('Raw Data'!F158), IF(_xlfn.XLOOKUP(SMALL('Raw Data'!F158:H158, 3), B163:D163, B163:D163, 0)&gt;0, SMALL('Raw Data'!F158:H158, 3), 0), 0)</f>
        <v>0</v>
      </c>
      <c r="V163">
        <f>IF(AND('Raw Data'!F158&lt;'Raw Data'!H158,'Raw Data'!S158&gt;'Raw Data'!T158),'Raw Data'!F158,IF(AND('Raw Data'!H158&lt;'Raw Data'!F158,'Raw Data'!T158&gt;'Raw Data'!S158),'Raw Data'!H158,0))</f>
        <v>0</v>
      </c>
      <c r="W163">
        <f>IF(AND('Raw Data'!F158&gt;'Raw Data'!H158,'Raw Data'!S158&gt;'Raw Data'!T158),'Raw Data'!F158,IF(AND('Raw Data'!H158&gt;'Raw Data'!F158,'Raw Data'!T158&gt;'Raw Data'!S158),'Raw Data'!H158,0))</f>
        <v>0</v>
      </c>
      <c r="X163">
        <f>IF(AND('Raw Data'!G158&gt;4,'Raw Data'!S158&gt;'Raw Data'!T158, ISNUMBER('Raw Data'!S158)),'Raw Data'!M158,IF(AND('Raw Data'!G158&gt;4,'Raw Data'!S158='Raw Data'!T158, ISNUMBER('Raw Data'!S158)),0,IF(AND(ISNUMBER('Raw Data'!S158), 'Raw Data'!S158='Raw Data'!T158),'Raw Data'!G158,0)))</f>
        <v>0</v>
      </c>
      <c r="Y163">
        <f>IF(AND('Raw Data'!G158&gt;4,'Raw Data'!S158&lt;'Raw Data'!T158),'Raw Data'!O158,IF(AND('Raw Data'!G158&gt;4,'Raw Data'!S158='Raw Data'!T158),0,IF('Raw Data'!S158='Raw Data'!T158,'Raw Data'!G158,0)))</f>
        <v>0</v>
      </c>
      <c r="Z163">
        <f>IF(AND('Raw Data'!G158&lt;4, 'Raw Data'!S158='Raw Data'!T158), 'Raw Data'!G158,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Data'!U159</f>
        <v>0</v>
      </c>
      <c r="B164">
        <f>IF('Raw Data'!S159&gt;'Raw Data'!T159, 'Raw Data'!F159, 0)</f>
        <v>0</v>
      </c>
      <c r="C164">
        <f>IF(AND(ISNUMBER('Raw Data'!S159), 'Raw Data'!S159='Raw Data'!T159), 'Raw Data'!G159, 0)</f>
        <v>0</v>
      </c>
      <c r="D164">
        <f>IF('Raw Data'!S159&lt;'Raw Data'!T159, 'Raw Data'!H159, 0)</f>
        <v>0</v>
      </c>
      <c r="E164">
        <f>IF(SUM('Raw Data'!S159:T159)&gt;2, 'Raw Data'!I159, 0)</f>
        <v>0</v>
      </c>
      <c r="F164">
        <f>IF(AND(ISNUMBER('Raw Data'!S159),SUM('Raw Data'!S159:T159)&lt;3),'Raw Data'!I159,)</f>
        <v>0</v>
      </c>
      <c r="G164">
        <f>IF(AND('Raw Data'!S159&gt;0, 'Raw Data'!T159&gt;0), 'Raw Data'!K159, 0)</f>
        <v>0</v>
      </c>
      <c r="H164">
        <f>IF(AND(ISNUMBER('Raw Data'!S159), OR('Raw Data'!S159=0, 'Raw Data'!T159=0)), 'Raw Data'!L159, 0)</f>
        <v>0</v>
      </c>
      <c r="I164">
        <f>IF('Raw Data'!S159='Raw Data'!T159, 0, IF('Raw Data'!S159&gt;'Raw Data'!T159, 'Raw Data'!M159, 0))</f>
        <v>0</v>
      </c>
      <c r="J164">
        <f>IF('Raw Data'!S159='Raw Data'!T159, 0, IF('Raw Data'!S159&lt;'Raw Data'!T159, 'Raw Data'!O159, 0))</f>
        <v>0</v>
      </c>
      <c r="K164">
        <f>IF(AND(ISNUMBER('Raw Data'!S159), OR('Raw Data'!S159&gt;'Raw Data'!T159, 'Raw Data'!S159='Raw Data'!T159)), 'Raw Data'!P159, 0)</f>
        <v>0</v>
      </c>
      <c r="L164">
        <f>IF(AND(ISNUMBER('Raw Data'!S159), OR('Raw Data'!S159&lt;'Raw Data'!T159, 'Raw Data'!S159='Raw Data'!T159)), 'Raw Data'!Q159, 0)</f>
        <v>0</v>
      </c>
      <c r="M164">
        <f>IF(AND(ISNUMBER('Raw Data'!S159), OR('Raw Data'!S159&gt;'Raw Data'!T159, 'Raw Data'!S159&lt;'Raw Data'!T159)), 'Raw Data'!R159, 0)</f>
        <v>0</v>
      </c>
      <c r="N164">
        <f>IF(AND('Raw Data'!F159&lt;'Raw Data'!H159, 'Raw Data'!S159&gt;'Raw Data'!T159), 'Raw Data'!F159, 0)</f>
        <v>0</v>
      </c>
      <c r="O164" t="b">
        <f>'Raw Data'!F159&lt;'Raw Data'!H159</f>
        <v>0</v>
      </c>
      <c r="P164">
        <f>IF(AND('Raw Data'!F159&gt;'Raw Data'!H159, 'Raw Data'!S159&gt;'Raw Data'!T159), 'Raw Data'!F159, 0)</f>
        <v>0</v>
      </c>
      <c r="Q164">
        <f>IF(AND('Raw Data'!F159&gt;'Raw Data'!H159, 'Raw Data'!S159&lt;'Raw Data'!T159), 'Raw Data'!H159, 0)</f>
        <v>0</v>
      </c>
      <c r="R164">
        <f>IF(AND('Raw Data'!F159&lt;'Raw Data'!H159, 'Raw Data'!S159&lt;'Raw Data'!T159), 'Raw Data'!H159, 0)</f>
        <v>0</v>
      </c>
      <c r="S164">
        <f>IF(ISNUMBER('Raw Data'!F159), IF(_xlfn.XLOOKUP(SMALL('Raw Data'!F159:H159, 1), B164:D164, B164:D164, 0)&gt;0, SMALL('Raw Data'!F159:H159, 1), 0), 0)</f>
        <v>0</v>
      </c>
      <c r="T164">
        <f>IF(ISNUMBER('Raw Data'!F159), IF(_xlfn.XLOOKUP(SMALL('Raw Data'!F159:H159, 2), B164:D164, B164:D164, 0)&gt;0, SMALL('Raw Data'!F159:H159, 2), 0), 0)</f>
        <v>0</v>
      </c>
      <c r="U164">
        <f>IF(ISNUMBER('Raw Data'!F159), IF(_xlfn.XLOOKUP(SMALL('Raw Data'!F159:H159, 3), B164:D164, B164:D164, 0)&gt;0, SMALL('Raw Data'!F159:H159, 3), 0), 0)</f>
        <v>0</v>
      </c>
      <c r="V164">
        <f>IF(AND('Raw Data'!F159&lt;'Raw Data'!H159,'Raw Data'!S159&gt;'Raw Data'!T159),'Raw Data'!F159,IF(AND('Raw Data'!H159&lt;'Raw Data'!F159,'Raw Data'!T159&gt;'Raw Data'!S159),'Raw Data'!H159,0))</f>
        <v>0</v>
      </c>
      <c r="W164">
        <f>IF(AND('Raw Data'!F159&gt;'Raw Data'!H159,'Raw Data'!S159&gt;'Raw Data'!T159),'Raw Data'!F159,IF(AND('Raw Data'!H159&gt;'Raw Data'!F159,'Raw Data'!T159&gt;'Raw Data'!S159),'Raw Data'!H159,0))</f>
        <v>0</v>
      </c>
      <c r="X164">
        <f>IF(AND('Raw Data'!G159&gt;4,'Raw Data'!S159&gt;'Raw Data'!T159, ISNUMBER('Raw Data'!S159)),'Raw Data'!M159,IF(AND('Raw Data'!G159&gt;4,'Raw Data'!S159='Raw Data'!T159, ISNUMBER('Raw Data'!S159)),0,IF(AND(ISNUMBER('Raw Data'!S159), 'Raw Data'!S159='Raw Data'!T159),'Raw Data'!G159,0)))</f>
        <v>0</v>
      </c>
      <c r="Y164">
        <f>IF(AND('Raw Data'!G159&gt;4,'Raw Data'!S159&lt;'Raw Data'!T159),'Raw Data'!O159,IF(AND('Raw Data'!G159&gt;4,'Raw Data'!S159='Raw Data'!T159),0,IF('Raw Data'!S159='Raw Data'!T159,'Raw Data'!G159,0)))</f>
        <v>0</v>
      </c>
      <c r="Z164">
        <f>IF(AND('Raw Data'!G159&lt;4, 'Raw Data'!S159='Raw Data'!T159), 'Raw Data'!G159,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Data'!U160</f>
        <v>0</v>
      </c>
      <c r="B165">
        <f>IF('Raw Data'!S160&gt;'Raw Data'!T160, 'Raw Data'!F160, 0)</f>
        <v>0</v>
      </c>
      <c r="C165">
        <f>IF(AND(ISNUMBER('Raw Data'!S160), 'Raw Data'!S160='Raw Data'!T160), 'Raw Data'!G160, 0)</f>
        <v>0</v>
      </c>
      <c r="D165">
        <f>IF('Raw Data'!S160&lt;'Raw Data'!T160, 'Raw Data'!H160, 0)</f>
        <v>0</v>
      </c>
      <c r="E165">
        <f>IF(SUM('Raw Data'!S160:T160)&gt;2, 'Raw Data'!I160, 0)</f>
        <v>0</v>
      </c>
      <c r="F165">
        <f>IF(AND(ISNUMBER('Raw Data'!S160),SUM('Raw Data'!S160:T160)&lt;3),'Raw Data'!I160,)</f>
        <v>0</v>
      </c>
      <c r="G165">
        <f>IF(AND('Raw Data'!S160&gt;0, 'Raw Data'!T160&gt;0), 'Raw Data'!K160, 0)</f>
        <v>0</v>
      </c>
      <c r="H165">
        <f>IF(AND(ISNUMBER('Raw Data'!S160), OR('Raw Data'!S160=0, 'Raw Data'!T160=0)), 'Raw Data'!L160, 0)</f>
        <v>0</v>
      </c>
      <c r="I165">
        <f>IF('Raw Data'!S160='Raw Data'!T160, 0, IF('Raw Data'!S160&gt;'Raw Data'!T160, 'Raw Data'!M160, 0))</f>
        <v>0</v>
      </c>
      <c r="J165">
        <f>IF('Raw Data'!S160='Raw Data'!T160, 0, IF('Raw Data'!S160&lt;'Raw Data'!T160, 'Raw Data'!O160, 0))</f>
        <v>0</v>
      </c>
      <c r="K165">
        <f>IF(AND(ISNUMBER('Raw Data'!S160), OR('Raw Data'!S160&gt;'Raw Data'!T160, 'Raw Data'!S160='Raw Data'!T160)), 'Raw Data'!P160, 0)</f>
        <v>0</v>
      </c>
      <c r="L165">
        <f>IF(AND(ISNUMBER('Raw Data'!S160), OR('Raw Data'!S160&lt;'Raw Data'!T160, 'Raw Data'!S160='Raw Data'!T160)), 'Raw Data'!Q160, 0)</f>
        <v>0</v>
      </c>
      <c r="M165">
        <f>IF(AND(ISNUMBER('Raw Data'!S160), OR('Raw Data'!S160&gt;'Raw Data'!T160, 'Raw Data'!S160&lt;'Raw Data'!T160)), 'Raw Data'!R160, 0)</f>
        <v>0</v>
      </c>
      <c r="N165">
        <f>IF(AND('Raw Data'!F160&lt;'Raw Data'!H160, 'Raw Data'!S160&gt;'Raw Data'!T160), 'Raw Data'!F160, 0)</f>
        <v>0</v>
      </c>
      <c r="O165" t="b">
        <f>'Raw Data'!F160&lt;'Raw Data'!H160</f>
        <v>0</v>
      </c>
      <c r="P165">
        <f>IF(AND('Raw Data'!F160&gt;'Raw Data'!H160, 'Raw Data'!S160&gt;'Raw Data'!T160), 'Raw Data'!F160, 0)</f>
        <v>0</v>
      </c>
      <c r="Q165">
        <f>IF(AND('Raw Data'!F160&gt;'Raw Data'!H160, 'Raw Data'!S160&lt;'Raw Data'!T160), 'Raw Data'!H160, 0)</f>
        <v>0</v>
      </c>
      <c r="R165">
        <f>IF(AND('Raw Data'!F160&lt;'Raw Data'!H160, 'Raw Data'!S160&lt;'Raw Data'!T160), 'Raw Data'!H160, 0)</f>
        <v>0</v>
      </c>
      <c r="S165">
        <f>IF(ISNUMBER('Raw Data'!F160), IF(_xlfn.XLOOKUP(SMALL('Raw Data'!F160:H160, 1), B165:D165, B165:D165, 0)&gt;0, SMALL('Raw Data'!F160:H160, 1), 0), 0)</f>
        <v>0</v>
      </c>
      <c r="T165">
        <f>IF(ISNUMBER('Raw Data'!F160), IF(_xlfn.XLOOKUP(SMALL('Raw Data'!F160:H160, 2), B165:D165, B165:D165, 0)&gt;0, SMALL('Raw Data'!F160:H160, 2), 0), 0)</f>
        <v>0</v>
      </c>
      <c r="U165">
        <f>IF(ISNUMBER('Raw Data'!F160), IF(_xlfn.XLOOKUP(SMALL('Raw Data'!F160:H160, 3), B165:D165, B165:D165, 0)&gt;0, SMALL('Raw Data'!F160:H160, 3), 0), 0)</f>
        <v>0</v>
      </c>
      <c r="V165">
        <f>IF(AND('Raw Data'!F160&lt;'Raw Data'!H160,'Raw Data'!S160&gt;'Raw Data'!T160),'Raw Data'!F160,IF(AND('Raw Data'!H160&lt;'Raw Data'!F160,'Raw Data'!T160&gt;'Raw Data'!S160),'Raw Data'!H160,0))</f>
        <v>0</v>
      </c>
      <c r="W165">
        <f>IF(AND('Raw Data'!F160&gt;'Raw Data'!H160,'Raw Data'!S160&gt;'Raw Data'!T160),'Raw Data'!F160,IF(AND('Raw Data'!H160&gt;'Raw Data'!F160,'Raw Data'!T160&gt;'Raw Data'!S160),'Raw Data'!H160,0))</f>
        <v>0</v>
      </c>
      <c r="X165">
        <f>IF(AND('Raw Data'!G160&gt;4,'Raw Data'!S160&gt;'Raw Data'!T160, ISNUMBER('Raw Data'!S160)),'Raw Data'!M160,IF(AND('Raw Data'!G160&gt;4,'Raw Data'!S160='Raw Data'!T160, ISNUMBER('Raw Data'!S160)),0,IF(AND(ISNUMBER('Raw Data'!S160), 'Raw Data'!S160='Raw Data'!T160),'Raw Data'!G160,0)))</f>
        <v>0</v>
      </c>
      <c r="Y165">
        <f>IF(AND('Raw Data'!G160&gt;4,'Raw Data'!S160&lt;'Raw Data'!T160),'Raw Data'!O160,IF(AND('Raw Data'!G160&gt;4,'Raw Data'!S160='Raw Data'!T160),0,IF('Raw Data'!S160='Raw Data'!T160,'Raw Data'!G160,0)))</f>
        <v>0</v>
      </c>
      <c r="Z165">
        <f>IF(AND('Raw Data'!G160&lt;4, 'Raw Data'!S160='Raw Data'!T160), 'Raw Data'!G160,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Data'!U161</f>
        <v>0</v>
      </c>
      <c r="B166">
        <f>IF('Raw Data'!S161&gt;'Raw Data'!T161, 'Raw Data'!F161, 0)</f>
        <v>0</v>
      </c>
      <c r="C166">
        <f>IF(AND(ISNUMBER('Raw Data'!S161), 'Raw Data'!S161='Raw Data'!T161), 'Raw Data'!G161, 0)</f>
        <v>0</v>
      </c>
      <c r="D166">
        <f>IF('Raw Data'!S161&lt;'Raw Data'!T161, 'Raw Data'!H161, 0)</f>
        <v>0</v>
      </c>
      <c r="E166">
        <f>IF(SUM('Raw Data'!S161:T161)&gt;2, 'Raw Data'!I161, 0)</f>
        <v>0</v>
      </c>
      <c r="F166">
        <f>IF(AND(ISNUMBER('Raw Data'!S161),SUM('Raw Data'!S161:T161)&lt;3),'Raw Data'!I161,)</f>
        <v>0</v>
      </c>
      <c r="G166">
        <f>IF(AND('Raw Data'!S161&gt;0, 'Raw Data'!T161&gt;0), 'Raw Data'!K161, 0)</f>
        <v>0</v>
      </c>
      <c r="H166">
        <f>IF(AND(ISNUMBER('Raw Data'!S161), OR('Raw Data'!S161=0, 'Raw Data'!T161=0)), 'Raw Data'!L161, 0)</f>
        <v>0</v>
      </c>
      <c r="I166">
        <f>IF('Raw Data'!S161='Raw Data'!T161, 0, IF('Raw Data'!S161&gt;'Raw Data'!T161, 'Raw Data'!M161, 0))</f>
        <v>0</v>
      </c>
      <c r="J166">
        <f>IF('Raw Data'!S161='Raw Data'!T161, 0, IF('Raw Data'!S161&lt;'Raw Data'!T161, 'Raw Data'!O161, 0))</f>
        <v>0</v>
      </c>
      <c r="K166">
        <f>IF(AND(ISNUMBER('Raw Data'!S161), OR('Raw Data'!S161&gt;'Raw Data'!T161, 'Raw Data'!S161='Raw Data'!T161)), 'Raw Data'!P161, 0)</f>
        <v>0</v>
      </c>
      <c r="L166">
        <f>IF(AND(ISNUMBER('Raw Data'!S161), OR('Raw Data'!S161&lt;'Raw Data'!T161, 'Raw Data'!S161='Raw Data'!T161)), 'Raw Data'!Q161, 0)</f>
        <v>0</v>
      </c>
      <c r="M166">
        <f>IF(AND(ISNUMBER('Raw Data'!S161), OR('Raw Data'!S161&gt;'Raw Data'!T161, 'Raw Data'!S161&lt;'Raw Data'!T161)), 'Raw Data'!R161, 0)</f>
        <v>0</v>
      </c>
      <c r="N166">
        <f>IF(AND('Raw Data'!F161&lt;'Raw Data'!H161, 'Raw Data'!S161&gt;'Raw Data'!T161), 'Raw Data'!F161, 0)</f>
        <v>0</v>
      </c>
      <c r="O166" t="b">
        <f>'Raw Data'!F161&lt;'Raw Data'!H161</f>
        <v>0</v>
      </c>
      <c r="P166">
        <f>IF(AND('Raw Data'!F161&gt;'Raw Data'!H161, 'Raw Data'!S161&gt;'Raw Data'!T161), 'Raw Data'!F161, 0)</f>
        <v>0</v>
      </c>
      <c r="Q166">
        <f>IF(AND('Raw Data'!F161&gt;'Raw Data'!H161, 'Raw Data'!S161&lt;'Raw Data'!T161), 'Raw Data'!H161, 0)</f>
        <v>0</v>
      </c>
      <c r="R166">
        <f>IF(AND('Raw Data'!F161&lt;'Raw Data'!H161, 'Raw Data'!S161&lt;'Raw Data'!T161), 'Raw Data'!H161, 0)</f>
        <v>0</v>
      </c>
      <c r="S166">
        <f>IF(ISNUMBER('Raw Data'!F161), IF(_xlfn.XLOOKUP(SMALL('Raw Data'!F161:H161, 1), B166:D166, B166:D166, 0)&gt;0, SMALL('Raw Data'!F161:H161, 1), 0), 0)</f>
        <v>0</v>
      </c>
      <c r="T166">
        <f>IF(ISNUMBER('Raw Data'!F161), IF(_xlfn.XLOOKUP(SMALL('Raw Data'!F161:H161, 2), B166:D166, B166:D166, 0)&gt;0, SMALL('Raw Data'!F161:H161, 2), 0), 0)</f>
        <v>0</v>
      </c>
      <c r="U166">
        <f>IF(ISNUMBER('Raw Data'!F161), IF(_xlfn.XLOOKUP(SMALL('Raw Data'!F161:H161, 3), B166:D166, B166:D166, 0)&gt;0, SMALL('Raw Data'!F161:H161, 3), 0), 0)</f>
        <v>0</v>
      </c>
      <c r="V166">
        <f>IF(AND('Raw Data'!F161&lt;'Raw Data'!H161,'Raw Data'!S161&gt;'Raw Data'!T161),'Raw Data'!F161,IF(AND('Raw Data'!H161&lt;'Raw Data'!F161,'Raw Data'!T161&gt;'Raw Data'!S161),'Raw Data'!H161,0))</f>
        <v>0</v>
      </c>
      <c r="W166">
        <f>IF(AND('Raw Data'!F161&gt;'Raw Data'!H161,'Raw Data'!S161&gt;'Raw Data'!T161),'Raw Data'!F161,IF(AND('Raw Data'!H161&gt;'Raw Data'!F161,'Raw Data'!T161&gt;'Raw Data'!S161),'Raw Data'!H161,0))</f>
        <v>0</v>
      </c>
      <c r="X166">
        <f>IF(AND('Raw Data'!G161&gt;4,'Raw Data'!S161&gt;'Raw Data'!T161, ISNUMBER('Raw Data'!S161)),'Raw Data'!M161,IF(AND('Raw Data'!G161&gt;4,'Raw Data'!S161='Raw Data'!T161, ISNUMBER('Raw Data'!S161)),0,IF(AND(ISNUMBER('Raw Data'!S161), 'Raw Data'!S161='Raw Data'!T161),'Raw Data'!G161,0)))</f>
        <v>0</v>
      </c>
      <c r="Y166">
        <f>IF(AND('Raw Data'!G161&gt;4,'Raw Data'!S161&lt;'Raw Data'!T161),'Raw Data'!O161,IF(AND('Raw Data'!G161&gt;4,'Raw Data'!S161='Raw Data'!T161),0,IF('Raw Data'!S161='Raw Data'!T161,'Raw Data'!G161,0)))</f>
        <v>0</v>
      </c>
      <c r="Z166">
        <f>IF(AND('Raw Data'!G161&lt;4, 'Raw Data'!S161='Raw Data'!T161), 'Raw Data'!G161,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Data'!U162</f>
        <v>0</v>
      </c>
      <c r="B167">
        <f>IF('Raw Data'!S162&gt;'Raw Data'!T162, 'Raw Data'!F162, 0)</f>
        <v>0</v>
      </c>
      <c r="C167">
        <f>IF(AND(ISNUMBER('Raw Data'!S162), 'Raw Data'!S162='Raw Data'!T162), 'Raw Data'!G162, 0)</f>
        <v>0</v>
      </c>
      <c r="D167">
        <f>IF('Raw Data'!S162&lt;'Raw Data'!T162, 'Raw Data'!H162, 0)</f>
        <v>0</v>
      </c>
      <c r="E167">
        <f>IF(SUM('Raw Data'!S162:T162)&gt;2, 'Raw Data'!I162, 0)</f>
        <v>0</v>
      </c>
      <c r="F167">
        <f>IF(AND(ISNUMBER('Raw Data'!S162),SUM('Raw Data'!S162:T162)&lt;3),'Raw Data'!I162,)</f>
        <v>0</v>
      </c>
      <c r="G167">
        <f>IF(AND('Raw Data'!S162&gt;0, 'Raw Data'!T162&gt;0), 'Raw Data'!K162, 0)</f>
        <v>0</v>
      </c>
      <c r="H167">
        <f>IF(AND(ISNUMBER('Raw Data'!S162), OR('Raw Data'!S162=0, 'Raw Data'!T162=0)), 'Raw Data'!L162, 0)</f>
        <v>0</v>
      </c>
      <c r="I167">
        <f>IF('Raw Data'!S162='Raw Data'!T162, 0, IF('Raw Data'!S162&gt;'Raw Data'!T162, 'Raw Data'!M162, 0))</f>
        <v>0</v>
      </c>
      <c r="J167">
        <f>IF('Raw Data'!S162='Raw Data'!T162, 0, IF('Raw Data'!S162&lt;'Raw Data'!T162, 'Raw Data'!O162, 0))</f>
        <v>0</v>
      </c>
      <c r="K167">
        <f>IF(AND(ISNUMBER('Raw Data'!S162), OR('Raw Data'!S162&gt;'Raw Data'!T162, 'Raw Data'!S162='Raw Data'!T162)), 'Raw Data'!P162, 0)</f>
        <v>0</v>
      </c>
      <c r="L167">
        <f>IF(AND(ISNUMBER('Raw Data'!S162), OR('Raw Data'!S162&lt;'Raw Data'!T162, 'Raw Data'!S162='Raw Data'!T162)), 'Raw Data'!Q162, 0)</f>
        <v>0</v>
      </c>
      <c r="M167">
        <f>IF(AND(ISNUMBER('Raw Data'!S162), OR('Raw Data'!S162&gt;'Raw Data'!T162, 'Raw Data'!S162&lt;'Raw Data'!T162)), 'Raw Data'!R162, 0)</f>
        <v>0</v>
      </c>
      <c r="N167">
        <f>IF(AND('Raw Data'!F162&lt;'Raw Data'!H162, 'Raw Data'!S162&gt;'Raw Data'!T162), 'Raw Data'!F162, 0)</f>
        <v>0</v>
      </c>
      <c r="O167" t="b">
        <f>'Raw Data'!F162&lt;'Raw Data'!H162</f>
        <v>0</v>
      </c>
      <c r="P167">
        <f>IF(AND('Raw Data'!F162&gt;'Raw Data'!H162, 'Raw Data'!S162&gt;'Raw Data'!T162), 'Raw Data'!F162, 0)</f>
        <v>0</v>
      </c>
      <c r="Q167">
        <f>IF(AND('Raw Data'!F162&gt;'Raw Data'!H162, 'Raw Data'!S162&lt;'Raw Data'!T162), 'Raw Data'!H162, 0)</f>
        <v>0</v>
      </c>
      <c r="R167">
        <f>IF(AND('Raw Data'!F162&lt;'Raw Data'!H162, 'Raw Data'!S162&lt;'Raw Data'!T162), 'Raw Data'!H162, 0)</f>
        <v>0</v>
      </c>
      <c r="S167">
        <f>IF(ISNUMBER('Raw Data'!F162), IF(_xlfn.XLOOKUP(SMALL('Raw Data'!F162:H162, 1), B167:D167, B167:D167, 0)&gt;0, SMALL('Raw Data'!F162:H162, 1), 0), 0)</f>
        <v>0</v>
      </c>
      <c r="T167">
        <f>IF(ISNUMBER('Raw Data'!F162), IF(_xlfn.XLOOKUP(SMALL('Raw Data'!F162:H162, 2), B167:D167, B167:D167, 0)&gt;0, SMALL('Raw Data'!F162:H162, 2), 0), 0)</f>
        <v>0</v>
      </c>
      <c r="U167">
        <f>IF(ISNUMBER('Raw Data'!F162), IF(_xlfn.XLOOKUP(SMALL('Raw Data'!F162:H162, 3), B167:D167, B167:D167, 0)&gt;0, SMALL('Raw Data'!F162:H162, 3), 0), 0)</f>
        <v>0</v>
      </c>
      <c r="V167">
        <f>IF(AND('Raw Data'!F162&lt;'Raw Data'!H162,'Raw Data'!S162&gt;'Raw Data'!T162),'Raw Data'!F162,IF(AND('Raw Data'!H162&lt;'Raw Data'!F162,'Raw Data'!T162&gt;'Raw Data'!S162),'Raw Data'!H162,0))</f>
        <v>0</v>
      </c>
      <c r="W167">
        <f>IF(AND('Raw Data'!F162&gt;'Raw Data'!H162,'Raw Data'!S162&gt;'Raw Data'!T162),'Raw Data'!F162,IF(AND('Raw Data'!H162&gt;'Raw Data'!F162,'Raw Data'!T162&gt;'Raw Data'!S162),'Raw Data'!H162,0))</f>
        <v>0</v>
      </c>
      <c r="X167">
        <f>IF(AND('Raw Data'!G162&gt;4,'Raw Data'!S162&gt;'Raw Data'!T162, ISNUMBER('Raw Data'!S162)),'Raw Data'!M162,IF(AND('Raw Data'!G162&gt;4,'Raw Data'!S162='Raw Data'!T162, ISNUMBER('Raw Data'!S162)),0,IF(AND(ISNUMBER('Raw Data'!S162), 'Raw Data'!S162='Raw Data'!T162),'Raw Data'!G162,0)))</f>
        <v>0</v>
      </c>
      <c r="Y167">
        <f>IF(AND('Raw Data'!G162&gt;4,'Raw Data'!S162&lt;'Raw Data'!T162),'Raw Data'!O162,IF(AND('Raw Data'!G162&gt;4,'Raw Data'!S162='Raw Data'!T162),0,IF('Raw Data'!S162='Raw Data'!T162,'Raw Data'!G162,0)))</f>
        <v>0</v>
      </c>
      <c r="Z167">
        <f>IF(AND('Raw Data'!G162&lt;4, 'Raw Data'!S162='Raw Data'!T162), 'Raw Data'!G162,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Data'!U163</f>
        <v>0</v>
      </c>
      <c r="B168">
        <f>IF('Raw Data'!S163&gt;'Raw Data'!T163, 'Raw Data'!F163, 0)</f>
        <v>0</v>
      </c>
      <c r="C168">
        <f>IF(AND(ISNUMBER('Raw Data'!S163), 'Raw Data'!S163='Raw Data'!T163), 'Raw Data'!G163, 0)</f>
        <v>0</v>
      </c>
      <c r="D168">
        <f>IF('Raw Data'!S163&lt;'Raw Data'!T163, 'Raw Data'!H163, 0)</f>
        <v>0</v>
      </c>
      <c r="E168">
        <f>IF(SUM('Raw Data'!S163:T163)&gt;2, 'Raw Data'!I163, 0)</f>
        <v>0</v>
      </c>
      <c r="F168">
        <f>IF(AND(ISNUMBER('Raw Data'!S163),SUM('Raw Data'!S163:T163)&lt;3),'Raw Data'!I163,)</f>
        <v>0</v>
      </c>
      <c r="G168">
        <f>IF(AND('Raw Data'!S163&gt;0, 'Raw Data'!T163&gt;0), 'Raw Data'!K163, 0)</f>
        <v>0</v>
      </c>
      <c r="H168">
        <f>IF(AND(ISNUMBER('Raw Data'!S163), OR('Raw Data'!S163=0, 'Raw Data'!T163=0)), 'Raw Data'!L163, 0)</f>
        <v>0</v>
      </c>
      <c r="I168">
        <f>IF('Raw Data'!S163='Raw Data'!T163, 0, IF('Raw Data'!S163&gt;'Raw Data'!T163, 'Raw Data'!M163, 0))</f>
        <v>0</v>
      </c>
      <c r="J168">
        <f>IF('Raw Data'!S163='Raw Data'!T163, 0, IF('Raw Data'!S163&lt;'Raw Data'!T163, 'Raw Data'!O163, 0))</f>
        <v>0</v>
      </c>
      <c r="K168">
        <f>IF(AND(ISNUMBER('Raw Data'!S163), OR('Raw Data'!S163&gt;'Raw Data'!T163, 'Raw Data'!S163='Raw Data'!T163)), 'Raw Data'!P163, 0)</f>
        <v>0</v>
      </c>
      <c r="L168">
        <f>IF(AND(ISNUMBER('Raw Data'!S163), OR('Raw Data'!S163&lt;'Raw Data'!T163, 'Raw Data'!S163='Raw Data'!T163)), 'Raw Data'!Q163, 0)</f>
        <v>0</v>
      </c>
      <c r="M168">
        <f>IF(AND(ISNUMBER('Raw Data'!S163), OR('Raw Data'!S163&gt;'Raw Data'!T163, 'Raw Data'!S163&lt;'Raw Data'!T163)), 'Raw Data'!R163, 0)</f>
        <v>0</v>
      </c>
      <c r="N168">
        <f>IF(AND('Raw Data'!F163&lt;'Raw Data'!H163, 'Raw Data'!S163&gt;'Raw Data'!T163), 'Raw Data'!F163, 0)</f>
        <v>0</v>
      </c>
      <c r="O168" t="b">
        <f>'Raw Data'!F163&lt;'Raw Data'!H163</f>
        <v>0</v>
      </c>
      <c r="P168">
        <f>IF(AND('Raw Data'!F163&gt;'Raw Data'!H163, 'Raw Data'!S163&gt;'Raw Data'!T163), 'Raw Data'!F163, 0)</f>
        <v>0</v>
      </c>
      <c r="Q168">
        <f>IF(AND('Raw Data'!F163&gt;'Raw Data'!H163, 'Raw Data'!S163&lt;'Raw Data'!T163), 'Raw Data'!H163, 0)</f>
        <v>0</v>
      </c>
      <c r="R168">
        <f>IF(AND('Raw Data'!F163&lt;'Raw Data'!H163, 'Raw Data'!S163&lt;'Raw Data'!T163), 'Raw Data'!H163, 0)</f>
        <v>0</v>
      </c>
      <c r="S168">
        <f>IF(ISNUMBER('Raw Data'!F163), IF(_xlfn.XLOOKUP(SMALL('Raw Data'!F163:H163, 1), B168:D168, B168:D168, 0)&gt;0, SMALL('Raw Data'!F163:H163, 1), 0), 0)</f>
        <v>0</v>
      </c>
      <c r="T168">
        <f>IF(ISNUMBER('Raw Data'!F163), IF(_xlfn.XLOOKUP(SMALL('Raw Data'!F163:H163, 2), B168:D168, B168:D168, 0)&gt;0, SMALL('Raw Data'!F163:H163, 2), 0), 0)</f>
        <v>0</v>
      </c>
      <c r="U168">
        <f>IF(ISNUMBER('Raw Data'!F163), IF(_xlfn.XLOOKUP(SMALL('Raw Data'!F163:H163, 3), B168:D168, B168:D168, 0)&gt;0, SMALL('Raw Data'!F163:H163, 3), 0), 0)</f>
        <v>0</v>
      </c>
      <c r="V168">
        <f>IF(AND('Raw Data'!F163&lt;'Raw Data'!H163,'Raw Data'!S163&gt;'Raw Data'!T163),'Raw Data'!F163,IF(AND('Raw Data'!H163&lt;'Raw Data'!F163,'Raw Data'!T163&gt;'Raw Data'!S163),'Raw Data'!H163,0))</f>
        <v>0</v>
      </c>
      <c r="W168">
        <f>IF(AND('Raw Data'!F163&gt;'Raw Data'!H163,'Raw Data'!S163&gt;'Raw Data'!T163),'Raw Data'!F163,IF(AND('Raw Data'!H163&gt;'Raw Data'!F163,'Raw Data'!T163&gt;'Raw Data'!S163),'Raw Data'!H163,0))</f>
        <v>0</v>
      </c>
      <c r="X168">
        <f>IF(AND('Raw Data'!G163&gt;4,'Raw Data'!S163&gt;'Raw Data'!T163, ISNUMBER('Raw Data'!S163)),'Raw Data'!M163,IF(AND('Raw Data'!G163&gt;4,'Raw Data'!S163='Raw Data'!T163, ISNUMBER('Raw Data'!S163)),0,IF(AND(ISNUMBER('Raw Data'!S163), 'Raw Data'!S163='Raw Data'!T163),'Raw Data'!G163,0)))</f>
        <v>0</v>
      </c>
      <c r="Y168">
        <f>IF(AND('Raw Data'!G163&gt;4,'Raw Data'!S163&lt;'Raw Data'!T163),'Raw Data'!O163,IF(AND('Raw Data'!G163&gt;4,'Raw Data'!S163='Raw Data'!T163),0,IF('Raw Data'!S163='Raw Data'!T163,'Raw Data'!G163,0)))</f>
        <v>0</v>
      </c>
      <c r="Z168">
        <f>IF(AND('Raw Data'!G163&lt;4, 'Raw Data'!S163='Raw Data'!T163), 'Raw Data'!G163,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Data'!U164</f>
        <v>0</v>
      </c>
      <c r="B169">
        <f>IF('Raw Data'!S164&gt;'Raw Data'!T164, 'Raw Data'!F164, 0)</f>
        <v>0</v>
      </c>
      <c r="C169">
        <f>IF(AND(ISNUMBER('Raw Data'!S164), 'Raw Data'!S164='Raw Data'!T164), 'Raw Data'!G164, 0)</f>
        <v>0</v>
      </c>
      <c r="D169">
        <f>IF('Raw Data'!S164&lt;'Raw Data'!T164, 'Raw Data'!H164, 0)</f>
        <v>0</v>
      </c>
      <c r="E169">
        <f>IF(SUM('Raw Data'!S164:T164)&gt;2, 'Raw Data'!I164, 0)</f>
        <v>0</v>
      </c>
      <c r="F169">
        <f>IF(AND(ISNUMBER('Raw Data'!S164),SUM('Raw Data'!S164:T164)&lt;3),'Raw Data'!I164,)</f>
        <v>0</v>
      </c>
      <c r="G169">
        <f>IF(AND('Raw Data'!S164&gt;0, 'Raw Data'!T164&gt;0), 'Raw Data'!K164, 0)</f>
        <v>0</v>
      </c>
      <c r="H169">
        <f>IF(AND(ISNUMBER('Raw Data'!S164), OR('Raw Data'!S164=0, 'Raw Data'!T164=0)), 'Raw Data'!L164, 0)</f>
        <v>0</v>
      </c>
      <c r="I169">
        <f>IF('Raw Data'!S164='Raw Data'!T164, 0, IF('Raw Data'!S164&gt;'Raw Data'!T164, 'Raw Data'!M164, 0))</f>
        <v>0</v>
      </c>
      <c r="J169">
        <f>IF('Raw Data'!S164='Raw Data'!T164, 0, IF('Raw Data'!S164&lt;'Raw Data'!T164, 'Raw Data'!O164, 0))</f>
        <v>0</v>
      </c>
      <c r="K169">
        <f>IF(AND(ISNUMBER('Raw Data'!S164), OR('Raw Data'!S164&gt;'Raw Data'!T164, 'Raw Data'!S164='Raw Data'!T164)), 'Raw Data'!P164, 0)</f>
        <v>0</v>
      </c>
      <c r="L169">
        <f>IF(AND(ISNUMBER('Raw Data'!S164), OR('Raw Data'!S164&lt;'Raw Data'!T164, 'Raw Data'!S164='Raw Data'!T164)), 'Raw Data'!Q164, 0)</f>
        <v>0</v>
      </c>
      <c r="M169">
        <f>IF(AND(ISNUMBER('Raw Data'!S164), OR('Raw Data'!S164&gt;'Raw Data'!T164, 'Raw Data'!S164&lt;'Raw Data'!T164)), 'Raw Data'!R164, 0)</f>
        <v>0</v>
      </c>
      <c r="N169">
        <f>IF(AND('Raw Data'!F164&lt;'Raw Data'!H164, 'Raw Data'!S164&gt;'Raw Data'!T164), 'Raw Data'!F164, 0)</f>
        <v>0</v>
      </c>
      <c r="O169" t="b">
        <f>'Raw Data'!F164&lt;'Raw Data'!H164</f>
        <v>0</v>
      </c>
      <c r="P169">
        <f>IF(AND('Raw Data'!F164&gt;'Raw Data'!H164, 'Raw Data'!S164&gt;'Raw Data'!T164), 'Raw Data'!F164, 0)</f>
        <v>0</v>
      </c>
      <c r="Q169">
        <f>IF(AND('Raw Data'!F164&gt;'Raw Data'!H164, 'Raw Data'!S164&lt;'Raw Data'!T164), 'Raw Data'!H164, 0)</f>
        <v>0</v>
      </c>
      <c r="R169">
        <f>IF(AND('Raw Data'!F164&lt;'Raw Data'!H164, 'Raw Data'!S164&lt;'Raw Data'!T164), 'Raw Data'!H164, 0)</f>
        <v>0</v>
      </c>
      <c r="S169">
        <f>IF(ISNUMBER('Raw Data'!F164), IF(_xlfn.XLOOKUP(SMALL('Raw Data'!F164:H164, 1), B169:D169, B169:D169, 0)&gt;0, SMALL('Raw Data'!F164:H164, 1), 0), 0)</f>
        <v>0</v>
      </c>
      <c r="T169">
        <f>IF(ISNUMBER('Raw Data'!F164), IF(_xlfn.XLOOKUP(SMALL('Raw Data'!F164:H164, 2), B169:D169, B169:D169, 0)&gt;0, SMALL('Raw Data'!F164:H164, 2), 0), 0)</f>
        <v>0</v>
      </c>
      <c r="U169">
        <f>IF(ISNUMBER('Raw Data'!F164), IF(_xlfn.XLOOKUP(SMALL('Raw Data'!F164:H164, 3), B169:D169, B169:D169, 0)&gt;0, SMALL('Raw Data'!F164:H164, 3), 0), 0)</f>
        <v>0</v>
      </c>
      <c r="V169">
        <f>IF(AND('Raw Data'!F164&lt;'Raw Data'!H164,'Raw Data'!S164&gt;'Raw Data'!T164),'Raw Data'!F164,IF(AND('Raw Data'!H164&lt;'Raw Data'!F164,'Raw Data'!T164&gt;'Raw Data'!S164),'Raw Data'!H164,0))</f>
        <v>0</v>
      </c>
      <c r="W169">
        <f>IF(AND('Raw Data'!F164&gt;'Raw Data'!H164,'Raw Data'!S164&gt;'Raw Data'!T164),'Raw Data'!F164,IF(AND('Raw Data'!H164&gt;'Raw Data'!F164,'Raw Data'!T164&gt;'Raw Data'!S164),'Raw Data'!H164,0))</f>
        <v>0</v>
      </c>
      <c r="X169">
        <f>IF(AND('Raw Data'!G164&gt;4,'Raw Data'!S164&gt;'Raw Data'!T164, ISNUMBER('Raw Data'!S164)),'Raw Data'!M164,IF(AND('Raw Data'!G164&gt;4,'Raw Data'!S164='Raw Data'!T164, ISNUMBER('Raw Data'!S164)),0,IF(AND(ISNUMBER('Raw Data'!S164), 'Raw Data'!S164='Raw Data'!T164),'Raw Data'!G164,0)))</f>
        <v>0</v>
      </c>
      <c r="Y169">
        <f>IF(AND('Raw Data'!G164&gt;4,'Raw Data'!S164&lt;'Raw Data'!T164),'Raw Data'!O164,IF(AND('Raw Data'!G164&gt;4,'Raw Data'!S164='Raw Data'!T164),0,IF('Raw Data'!S164='Raw Data'!T164,'Raw Data'!G164,0)))</f>
        <v>0</v>
      </c>
      <c r="Z169">
        <f>IF(AND('Raw Data'!G164&lt;4, 'Raw Data'!S164='Raw Data'!T164), 'Raw Data'!G164,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Data'!U165</f>
        <v>0</v>
      </c>
      <c r="B170">
        <f>IF('Raw Data'!S165&gt;'Raw Data'!T165, 'Raw Data'!F165, 0)</f>
        <v>0</v>
      </c>
      <c r="C170">
        <f>IF(AND(ISNUMBER('Raw Data'!S165), 'Raw Data'!S165='Raw Data'!T165), 'Raw Data'!G165, 0)</f>
        <v>0</v>
      </c>
      <c r="D170">
        <f>IF('Raw Data'!S165&lt;'Raw Data'!T165, 'Raw Data'!H165, 0)</f>
        <v>0</v>
      </c>
      <c r="E170">
        <f>IF(SUM('Raw Data'!S165:T165)&gt;2, 'Raw Data'!I165, 0)</f>
        <v>0</v>
      </c>
      <c r="F170">
        <f>IF(AND(ISNUMBER('Raw Data'!S165),SUM('Raw Data'!S165:T165)&lt;3),'Raw Data'!I165,)</f>
        <v>0</v>
      </c>
      <c r="G170">
        <f>IF(AND('Raw Data'!S165&gt;0, 'Raw Data'!T165&gt;0), 'Raw Data'!K165, 0)</f>
        <v>0</v>
      </c>
      <c r="H170">
        <f>IF(AND(ISNUMBER('Raw Data'!S165), OR('Raw Data'!S165=0, 'Raw Data'!T165=0)), 'Raw Data'!L165, 0)</f>
        <v>0</v>
      </c>
      <c r="I170">
        <f>IF('Raw Data'!S165='Raw Data'!T165, 0, IF('Raw Data'!S165&gt;'Raw Data'!T165, 'Raw Data'!M165, 0))</f>
        <v>0</v>
      </c>
      <c r="J170">
        <f>IF('Raw Data'!S165='Raw Data'!T165, 0, IF('Raw Data'!S165&lt;'Raw Data'!T165, 'Raw Data'!O165, 0))</f>
        <v>0</v>
      </c>
      <c r="K170">
        <f>IF(AND(ISNUMBER('Raw Data'!S165), OR('Raw Data'!S165&gt;'Raw Data'!T165, 'Raw Data'!S165='Raw Data'!T165)), 'Raw Data'!P165, 0)</f>
        <v>0</v>
      </c>
      <c r="L170">
        <f>IF(AND(ISNUMBER('Raw Data'!S165), OR('Raw Data'!S165&lt;'Raw Data'!T165, 'Raw Data'!S165='Raw Data'!T165)), 'Raw Data'!Q165, 0)</f>
        <v>0</v>
      </c>
      <c r="M170">
        <f>IF(AND(ISNUMBER('Raw Data'!S165), OR('Raw Data'!S165&gt;'Raw Data'!T165, 'Raw Data'!S165&lt;'Raw Data'!T165)), 'Raw Data'!R165, 0)</f>
        <v>0</v>
      </c>
      <c r="N170">
        <f>IF(AND('Raw Data'!F165&lt;'Raw Data'!H165, 'Raw Data'!S165&gt;'Raw Data'!T165), 'Raw Data'!F165, 0)</f>
        <v>0</v>
      </c>
      <c r="O170" t="b">
        <f>'Raw Data'!F165&lt;'Raw Data'!H165</f>
        <v>0</v>
      </c>
      <c r="P170">
        <f>IF(AND('Raw Data'!F165&gt;'Raw Data'!H165, 'Raw Data'!S165&gt;'Raw Data'!T165), 'Raw Data'!F165, 0)</f>
        <v>0</v>
      </c>
      <c r="Q170">
        <f>IF(AND('Raw Data'!F165&gt;'Raw Data'!H165, 'Raw Data'!S165&lt;'Raw Data'!T165), 'Raw Data'!H165, 0)</f>
        <v>0</v>
      </c>
      <c r="R170">
        <f>IF(AND('Raw Data'!F165&lt;'Raw Data'!H165, 'Raw Data'!S165&lt;'Raw Data'!T165), 'Raw Data'!H165, 0)</f>
        <v>0</v>
      </c>
      <c r="S170">
        <f>IF(ISNUMBER('Raw Data'!F165), IF(_xlfn.XLOOKUP(SMALL('Raw Data'!F165:H165, 1), B170:D170, B170:D170, 0)&gt;0, SMALL('Raw Data'!F165:H165, 1), 0), 0)</f>
        <v>0</v>
      </c>
      <c r="T170">
        <f>IF(ISNUMBER('Raw Data'!F165), IF(_xlfn.XLOOKUP(SMALL('Raw Data'!F165:H165, 2), B170:D170, B170:D170, 0)&gt;0, SMALL('Raw Data'!F165:H165, 2), 0), 0)</f>
        <v>0</v>
      </c>
      <c r="U170">
        <f>IF(ISNUMBER('Raw Data'!F165), IF(_xlfn.XLOOKUP(SMALL('Raw Data'!F165:H165, 3), B170:D170, B170:D170, 0)&gt;0, SMALL('Raw Data'!F165:H165, 3), 0), 0)</f>
        <v>0</v>
      </c>
      <c r="V170">
        <f>IF(AND('Raw Data'!F165&lt;'Raw Data'!H165,'Raw Data'!S165&gt;'Raw Data'!T165),'Raw Data'!F165,IF(AND('Raw Data'!H165&lt;'Raw Data'!F165,'Raw Data'!T165&gt;'Raw Data'!S165),'Raw Data'!H165,0))</f>
        <v>0</v>
      </c>
      <c r="W170">
        <f>IF(AND('Raw Data'!F165&gt;'Raw Data'!H165,'Raw Data'!S165&gt;'Raw Data'!T165),'Raw Data'!F165,IF(AND('Raw Data'!H165&gt;'Raw Data'!F165,'Raw Data'!T165&gt;'Raw Data'!S165),'Raw Data'!H165,0))</f>
        <v>0</v>
      </c>
      <c r="X170">
        <f>IF(AND('Raw Data'!G165&gt;4,'Raw Data'!S165&gt;'Raw Data'!T165, ISNUMBER('Raw Data'!S165)),'Raw Data'!M165,IF(AND('Raw Data'!G165&gt;4,'Raw Data'!S165='Raw Data'!T165, ISNUMBER('Raw Data'!S165)),0,IF(AND(ISNUMBER('Raw Data'!S165), 'Raw Data'!S165='Raw Data'!T165),'Raw Data'!G165,0)))</f>
        <v>0</v>
      </c>
      <c r="Y170">
        <f>IF(AND('Raw Data'!G165&gt;4,'Raw Data'!S165&lt;'Raw Data'!T165),'Raw Data'!O165,IF(AND('Raw Data'!G165&gt;4,'Raw Data'!S165='Raw Data'!T165),0,IF('Raw Data'!S165='Raw Data'!T165,'Raw Data'!G165,0)))</f>
        <v>0</v>
      </c>
      <c r="Z170">
        <f>IF(AND('Raw Data'!G165&lt;4, 'Raw Data'!S165='Raw Data'!T165), 'Raw Data'!G165,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Data'!U166</f>
        <v>0</v>
      </c>
      <c r="B171">
        <f>IF('Raw Data'!S166&gt;'Raw Data'!T166, 'Raw Data'!F166, 0)</f>
        <v>0</v>
      </c>
      <c r="C171">
        <f>IF(AND(ISNUMBER('Raw Data'!S166), 'Raw Data'!S166='Raw Data'!T166), 'Raw Data'!G166, 0)</f>
        <v>0</v>
      </c>
      <c r="D171">
        <f>IF('Raw Data'!S166&lt;'Raw Data'!T166, 'Raw Data'!H166, 0)</f>
        <v>0</v>
      </c>
      <c r="E171">
        <f>IF(SUM('Raw Data'!S166:T166)&gt;2, 'Raw Data'!I166, 0)</f>
        <v>0</v>
      </c>
      <c r="F171">
        <f>IF(AND(ISNUMBER('Raw Data'!S166),SUM('Raw Data'!S166:T166)&lt;3),'Raw Data'!I166,)</f>
        <v>0</v>
      </c>
      <c r="G171">
        <f>IF(AND('Raw Data'!S166&gt;0, 'Raw Data'!T166&gt;0), 'Raw Data'!K166, 0)</f>
        <v>0</v>
      </c>
      <c r="H171">
        <f>IF(AND(ISNUMBER('Raw Data'!S166), OR('Raw Data'!S166=0, 'Raw Data'!T166=0)), 'Raw Data'!L166, 0)</f>
        <v>0</v>
      </c>
      <c r="I171">
        <f>IF('Raw Data'!S166='Raw Data'!T166, 0, IF('Raw Data'!S166&gt;'Raw Data'!T166, 'Raw Data'!M166, 0))</f>
        <v>0</v>
      </c>
      <c r="J171">
        <f>IF('Raw Data'!S166='Raw Data'!T166, 0, IF('Raw Data'!S166&lt;'Raw Data'!T166, 'Raw Data'!O166, 0))</f>
        <v>0</v>
      </c>
      <c r="K171">
        <f>IF(AND(ISNUMBER('Raw Data'!S166), OR('Raw Data'!S166&gt;'Raw Data'!T166, 'Raw Data'!S166='Raw Data'!T166)), 'Raw Data'!P166, 0)</f>
        <v>0</v>
      </c>
      <c r="L171">
        <f>IF(AND(ISNUMBER('Raw Data'!S166), OR('Raw Data'!S166&lt;'Raw Data'!T166, 'Raw Data'!S166='Raw Data'!T166)), 'Raw Data'!Q166, 0)</f>
        <v>0</v>
      </c>
      <c r="M171">
        <f>IF(AND(ISNUMBER('Raw Data'!S166), OR('Raw Data'!S166&gt;'Raw Data'!T166, 'Raw Data'!S166&lt;'Raw Data'!T166)), 'Raw Data'!R166, 0)</f>
        <v>0</v>
      </c>
      <c r="N171">
        <f>IF(AND('Raw Data'!F166&lt;'Raw Data'!H166, 'Raw Data'!S166&gt;'Raw Data'!T166), 'Raw Data'!F166, 0)</f>
        <v>0</v>
      </c>
      <c r="O171" t="b">
        <f>'Raw Data'!F166&lt;'Raw Data'!H166</f>
        <v>0</v>
      </c>
      <c r="P171">
        <f>IF(AND('Raw Data'!F166&gt;'Raw Data'!H166, 'Raw Data'!S166&gt;'Raw Data'!T166), 'Raw Data'!F166, 0)</f>
        <v>0</v>
      </c>
      <c r="Q171">
        <f>IF(AND('Raw Data'!F166&gt;'Raw Data'!H166, 'Raw Data'!S166&lt;'Raw Data'!T166), 'Raw Data'!H166, 0)</f>
        <v>0</v>
      </c>
      <c r="R171">
        <f>IF(AND('Raw Data'!F166&lt;'Raw Data'!H166, 'Raw Data'!S166&lt;'Raw Data'!T166), 'Raw Data'!H166, 0)</f>
        <v>0</v>
      </c>
      <c r="S171">
        <f>IF(ISNUMBER('Raw Data'!F166), IF(_xlfn.XLOOKUP(SMALL('Raw Data'!F166:H166, 1), B171:D171, B171:D171, 0)&gt;0, SMALL('Raw Data'!F166:H166, 1), 0), 0)</f>
        <v>0</v>
      </c>
      <c r="T171">
        <f>IF(ISNUMBER('Raw Data'!F166), IF(_xlfn.XLOOKUP(SMALL('Raw Data'!F166:H166, 2), B171:D171, B171:D171, 0)&gt;0, SMALL('Raw Data'!F166:H166, 2), 0), 0)</f>
        <v>0</v>
      </c>
      <c r="U171">
        <f>IF(ISNUMBER('Raw Data'!F166), IF(_xlfn.XLOOKUP(SMALL('Raw Data'!F166:H166, 3), B171:D171, B171:D171, 0)&gt;0, SMALL('Raw Data'!F166:H166, 3), 0), 0)</f>
        <v>0</v>
      </c>
      <c r="V171">
        <f>IF(AND('Raw Data'!F166&lt;'Raw Data'!H166,'Raw Data'!S166&gt;'Raw Data'!T166),'Raw Data'!F166,IF(AND('Raw Data'!H166&lt;'Raw Data'!F166,'Raw Data'!T166&gt;'Raw Data'!S166),'Raw Data'!H166,0))</f>
        <v>0</v>
      </c>
      <c r="W171">
        <f>IF(AND('Raw Data'!F166&gt;'Raw Data'!H166,'Raw Data'!S166&gt;'Raw Data'!T166),'Raw Data'!F166,IF(AND('Raw Data'!H166&gt;'Raw Data'!F166,'Raw Data'!T166&gt;'Raw Data'!S166),'Raw Data'!H166,0))</f>
        <v>0</v>
      </c>
      <c r="X171">
        <f>IF(AND('Raw Data'!G166&gt;4,'Raw Data'!S166&gt;'Raw Data'!T166, ISNUMBER('Raw Data'!S166)),'Raw Data'!M166,IF(AND('Raw Data'!G166&gt;4,'Raw Data'!S166='Raw Data'!T166, ISNUMBER('Raw Data'!S166)),0,IF(AND(ISNUMBER('Raw Data'!S166), 'Raw Data'!S166='Raw Data'!T166),'Raw Data'!G166,0)))</f>
        <v>0</v>
      </c>
      <c r="Y171">
        <f>IF(AND('Raw Data'!G166&gt;4,'Raw Data'!S166&lt;'Raw Data'!T166),'Raw Data'!O166,IF(AND('Raw Data'!G166&gt;4,'Raw Data'!S166='Raw Data'!T166),0,IF('Raw Data'!S166='Raw Data'!T166,'Raw Data'!G166,0)))</f>
        <v>0</v>
      </c>
      <c r="Z171">
        <f>IF(AND('Raw Data'!G166&lt;4, 'Raw Data'!S166='Raw Data'!T166), 'Raw Data'!G166,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Data'!U167</f>
        <v>0</v>
      </c>
      <c r="B172">
        <f>IF('Raw Data'!S167&gt;'Raw Data'!T167, 'Raw Data'!F167, 0)</f>
        <v>0</v>
      </c>
      <c r="C172">
        <f>IF(AND(ISNUMBER('Raw Data'!S167), 'Raw Data'!S167='Raw Data'!T167), 'Raw Data'!G167, 0)</f>
        <v>0</v>
      </c>
      <c r="D172">
        <f>IF('Raw Data'!S167&lt;'Raw Data'!T167, 'Raw Data'!H167, 0)</f>
        <v>0</v>
      </c>
      <c r="E172">
        <f>IF(SUM('Raw Data'!S167:T167)&gt;2, 'Raw Data'!I167, 0)</f>
        <v>0</v>
      </c>
      <c r="F172">
        <f>IF(AND(ISNUMBER('Raw Data'!S167),SUM('Raw Data'!S167:T167)&lt;3),'Raw Data'!I167,)</f>
        <v>0</v>
      </c>
      <c r="G172">
        <f>IF(AND('Raw Data'!S167&gt;0, 'Raw Data'!T167&gt;0), 'Raw Data'!K167, 0)</f>
        <v>0</v>
      </c>
      <c r="H172">
        <f>IF(AND(ISNUMBER('Raw Data'!S167), OR('Raw Data'!S167=0, 'Raw Data'!T167=0)), 'Raw Data'!L167, 0)</f>
        <v>0</v>
      </c>
      <c r="I172">
        <f>IF('Raw Data'!S167='Raw Data'!T167, 0, IF('Raw Data'!S167&gt;'Raw Data'!T167, 'Raw Data'!M167, 0))</f>
        <v>0</v>
      </c>
      <c r="J172">
        <f>IF('Raw Data'!S167='Raw Data'!T167, 0, IF('Raw Data'!S167&lt;'Raw Data'!T167, 'Raw Data'!O167, 0))</f>
        <v>0</v>
      </c>
      <c r="K172">
        <f>IF(AND(ISNUMBER('Raw Data'!S167), OR('Raw Data'!S167&gt;'Raw Data'!T167, 'Raw Data'!S167='Raw Data'!T167)), 'Raw Data'!P167, 0)</f>
        <v>0</v>
      </c>
      <c r="L172">
        <f>IF(AND(ISNUMBER('Raw Data'!S167), OR('Raw Data'!S167&lt;'Raw Data'!T167, 'Raw Data'!S167='Raw Data'!T167)), 'Raw Data'!Q167, 0)</f>
        <v>0</v>
      </c>
      <c r="M172">
        <f>IF(AND(ISNUMBER('Raw Data'!S167), OR('Raw Data'!S167&gt;'Raw Data'!T167, 'Raw Data'!S167&lt;'Raw Data'!T167)), 'Raw Data'!R167, 0)</f>
        <v>0</v>
      </c>
      <c r="N172">
        <f>IF(AND('Raw Data'!F167&lt;'Raw Data'!H167, 'Raw Data'!S167&gt;'Raw Data'!T167), 'Raw Data'!F167, 0)</f>
        <v>0</v>
      </c>
      <c r="O172" t="b">
        <f>'Raw Data'!F167&lt;'Raw Data'!H167</f>
        <v>0</v>
      </c>
      <c r="P172">
        <f>IF(AND('Raw Data'!F167&gt;'Raw Data'!H167, 'Raw Data'!S167&gt;'Raw Data'!T167), 'Raw Data'!F167, 0)</f>
        <v>0</v>
      </c>
      <c r="Q172">
        <f>IF(AND('Raw Data'!F167&gt;'Raw Data'!H167, 'Raw Data'!S167&lt;'Raw Data'!T167), 'Raw Data'!H167, 0)</f>
        <v>0</v>
      </c>
      <c r="R172">
        <f>IF(AND('Raw Data'!F167&lt;'Raw Data'!H167, 'Raw Data'!S167&lt;'Raw Data'!T167), 'Raw Data'!H167, 0)</f>
        <v>0</v>
      </c>
      <c r="S172">
        <f>IF(ISNUMBER('Raw Data'!F167), IF(_xlfn.XLOOKUP(SMALL('Raw Data'!F167:H167, 1), B172:D172, B172:D172, 0)&gt;0, SMALL('Raw Data'!F167:H167, 1), 0), 0)</f>
        <v>0</v>
      </c>
      <c r="T172">
        <f>IF(ISNUMBER('Raw Data'!F167), IF(_xlfn.XLOOKUP(SMALL('Raw Data'!F167:H167, 2), B172:D172, B172:D172, 0)&gt;0, SMALL('Raw Data'!F167:H167, 2), 0), 0)</f>
        <v>0</v>
      </c>
      <c r="U172">
        <f>IF(ISNUMBER('Raw Data'!F167), IF(_xlfn.XLOOKUP(SMALL('Raw Data'!F167:H167, 3), B172:D172, B172:D172, 0)&gt;0, SMALL('Raw Data'!F167:H167, 3), 0), 0)</f>
        <v>0</v>
      </c>
      <c r="V172">
        <f>IF(AND('Raw Data'!F167&lt;'Raw Data'!H167,'Raw Data'!S167&gt;'Raw Data'!T167),'Raw Data'!F167,IF(AND('Raw Data'!H167&lt;'Raw Data'!F167,'Raw Data'!T167&gt;'Raw Data'!S167),'Raw Data'!H167,0))</f>
        <v>0</v>
      </c>
      <c r="W172">
        <f>IF(AND('Raw Data'!F167&gt;'Raw Data'!H167,'Raw Data'!S167&gt;'Raw Data'!T167),'Raw Data'!F167,IF(AND('Raw Data'!H167&gt;'Raw Data'!F167,'Raw Data'!T167&gt;'Raw Data'!S167),'Raw Data'!H167,0))</f>
        <v>0</v>
      </c>
      <c r="X172">
        <f>IF(AND('Raw Data'!G167&gt;4,'Raw Data'!S167&gt;'Raw Data'!T167, ISNUMBER('Raw Data'!S167)),'Raw Data'!M167,IF(AND('Raw Data'!G167&gt;4,'Raw Data'!S167='Raw Data'!T167, ISNUMBER('Raw Data'!S167)),0,IF(AND(ISNUMBER('Raw Data'!S167), 'Raw Data'!S167='Raw Data'!T167),'Raw Data'!G167,0)))</f>
        <v>0</v>
      </c>
      <c r="Y172">
        <f>IF(AND('Raw Data'!G167&gt;4,'Raw Data'!S167&lt;'Raw Data'!T167),'Raw Data'!O167,IF(AND('Raw Data'!G167&gt;4,'Raw Data'!S167='Raw Data'!T167),0,IF('Raw Data'!S167='Raw Data'!T167,'Raw Data'!G167,0)))</f>
        <v>0</v>
      </c>
      <c r="Z172">
        <f>IF(AND('Raw Data'!G167&lt;4, 'Raw Data'!S167='Raw Data'!T167), 'Raw Data'!G167,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Data'!U168</f>
        <v>0</v>
      </c>
      <c r="B173">
        <f>IF('Raw Data'!S168&gt;'Raw Data'!T168, 'Raw Data'!F168, 0)</f>
        <v>0</v>
      </c>
      <c r="C173">
        <f>IF(AND(ISNUMBER('Raw Data'!S168), 'Raw Data'!S168='Raw Data'!T168), 'Raw Data'!G168, 0)</f>
        <v>0</v>
      </c>
      <c r="D173">
        <f>IF('Raw Data'!S168&lt;'Raw Data'!T168, 'Raw Data'!H168, 0)</f>
        <v>0</v>
      </c>
      <c r="E173">
        <f>IF(SUM('Raw Data'!S168:T168)&gt;2, 'Raw Data'!I168, 0)</f>
        <v>0</v>
      </c>
      <c r="F173">
        <f>IF(AND(ISNUMBER('Raw Data'!S168),SUM('Raw Data'!S168:T168)&lt;3),'Raw Data'!I168,)</f>
        <v>0</v>
      </c>
      <c r="G173">
        <f>IF(AND('Raw Data'!S168&gt;0, 'Raw Data'!T168&gt;0), 'Raw Data'!K168, 0)</f>
        <v>0</v>
      </c>
      <c r="H173">
        <f>IF(AND(ISNUMBER('Raw Data'!S168), OR('Raw Data'!S168=0, 'Raw Data'!T168=0)), 'Raw Data'!L168, 0)</f>
        <v>0</v>
      </c>
      <c r="I173">
        <f>IF('Raw Data'!S168='Raw Data'!T168, 0, IF('Raw Data'!S168&gt;'Raw Data'!T168, 'Raw Data'!M168, 0))</f>
        <v>0</v>
      </c>
      <c r="J173">
        <f>IF('Raw Data'!S168='Raw Data'!T168, 0, IF('Raw Data'!S168&lt;'Raw Data'!T168, 'Raw Data'!O168, 0))</f>
        <v>0</v>
      </c>
      <c r="K173">
        <f>IF(AND(ISNUMBER('Raw Data'!S168), OR('Raw Data'!S168&gt;'Raw Data'!T168, 'Raw Data'!S168='Raw Data'!T168)), 'Raw Data'!P168, 0)</f>
        <v>0</v>
      </c>
      <c r="L173">
        <f>IF(AND(ISNUMBER('Raw Data'!S168), OR('Raw Data'!S168&lt;'Raw Data'!T168, 'Raw Data'!S168='Raw Data'!T168)), 'Raw Data'!Q168, 0)</f>
        <v>0</v>
      </c>
      <c r="M173">
        <f>IF(AND(ISNUMBER('Raw Data'!S168), OR('Raw Data'!S168&gt;'Raw Data'!T168, 'Raw Data'!S168&lt;'Raw Data'!T168)), 'Raw Data'!R168, 0)</f>
        <v>0</v>
      </c>
      <c r="N173">
        <f>IF(AND('Raw Data'!F168&lt;'Raw Data'!H168, 'Raw Data'!S168&gt;'Raw Data'!T168), 'Raw Data'!F168, 0)</f>
        <v>0</v>
      </c>
      <c r="O173" t="b">
        <f>'Raw Data'!F168&lt;'Raw Data'!H168</f>
        <v>0</v>
      </c>
      <c r="P173">
        <f>IF(AND('Raw Data'!F168&gt;'Raw Data'!H168, 'Raw Data'!S168&gt;'Raw Data'!T168), 'Raw Data'!F168, 0)</f>
        <v>0</v>
      </c>
      <c r="Q173">
        <f>IF(AND('Raw Data'!F168&gt;'Raw Data'!H168, 'Raw Data'!S168&lt;'Raw Data'!T168), 'Raw Data'!H168, 0)</f>
        <v>0</v>
      </c>
      <c r="R173">
        <f>IF(AND('Raw Data'!F168&lt;'Raw Data'!H168, 'Raw Data'!S168&lt;'Raw Data'!T168), 'Raw Data'!H168, 0)</f>
        <v>0</v>
      </c>
      <c r="S173">
        <f>IF(ISNUMBER('Raw Data'!F168), IF(_xlfn.XLOOKUP(SMALL('Raw Data'!F168:H168, 1), B173:D173, B173:D173, 0)&gt;0, SMALL('Raw Data'!F168:H168, 1), 0), 0)</f>
        <v>0</v>
      </c>
      <c r="T173">
        <f>IF(ISNUMBER('Raw Data'!F168), IF(_xlfn.XLOOKUP(SMALL('Raw Data'!F168:H168, 2), B173:D173, B173:D173, 0)&gt;0, SMALL('Raw Data'!F168:H168, 2), 0), 0)</f>
        <v>0</v>
      </c>
      <c r="U173">
        <f>IF(ISNUMBER('Raw Data'!F168), IF(_xlfn.XLOOKUP(SMALL('Raw Data'!F168:H168, 3), B173:D173, B173:D173, 0)&gt;0, SMALL('Raw Data'!F168:H168, 3), 0), 0)</f>
        <v>0</v>
      </c>
      <c r="V173">
        <f>IF(AND('Raw Data'!F168&lt;'Raw Data'!H168,'Raw Data'!S168&gt;'Raw Data'!T168),'Raw Data'!F168,IF(AND('Raw Data'!H168&lt;'Raw Data'!F168,'Raw Data'!T168&gt;'Raw Data'!S168),'Raw Data'!H168,0))</f>
        <v>0</v>
      </c>
      <c r="W173">
        <f>IF(AND('Raw Data'!F168&gt;'Raw Data'!H168,'Raw Data'!S168&gt;'Raw Data'!T168),'Raw Data'!F168,IF(AND('Raw Data'!H168&gt;'Raw Data'!F168,'Raw Data'!T168&gt;'Raw Data'!S168),'Raw Data'!H168,0))</f>
        <v>0</v>
      </c>
      <c r="X173">
        <f>IF(AND('Raw Data'!G168&gt;4,'Raw Data'!S168&gt;'Raw Data'!T168, ISNUMBER('Raw Data'!S168)),'Raw Data'!M168,IF(AND('Raw Data'!G168&gt;4,'Raw Data'!S168='Raw Data'!T168, ISNUMBER('Raw Data'!S168)),0,IF(AND(ISNUMBER('Raw Data'!S168), 'Raw Data'!S168='Raw Data'!T168),'Raw Data'!G168,0)))</f>
        <v>0</v>
      </c>
      <c r="Y173">
        <f>IF(AND('Raw Data'!G168&gt;4,'Raw Data'!S168&lt;'Raw Data'!T168),'Raw Data'!O168,IF(AND('Raw Data'!G168&gt;4,'Raw Data'!S168='Raw Data'!T168),0,IF('Raw Data'!S168='Raw Data'!T168,'Raw Data'!G168,0)))</f>
        <v>0</v>
      </c>
      <c r="Z173">
        <f>IF(AND('Raw Data'!G168&lt;4, 'Raw Data'!S168='Raw Data'!T168), 'Raw Data'!G168,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Data'!U169</f>
        <v>0</v>
      </c>
      <c r="B174">
        <f>IF('Raw Data'!S169&gt;'Raw Data'!T169, 'Raw Data'!F169, 0)</f>
        <v>0</v>
      </c>
      <c r="C174">
        <f>IF(AND(ISNUMBER('Raw Data'!S169), 'Raw Data'!S169='Raw Data'!T169), 'Raw Data'!G169, 0)</f>
        <v>0</v>
      </c>
      <c r="D174">
        <f>IF('Raw Data'!S169&lt;'Raw Data'!T169, 'Raw Data'!H169, 0)</f>
        <v>0</v>
      </c>
      <c r="E174">
        <f>IF(SUM('Raw Data'!S169:T169)&gt;2, 'Raw Data'!I169, 0)</f>
        <v>0</v>
      </c>
      <c r="F174">
        <f>IF(AND(ISNUMBER('Raw Data'!S169),SUM('Raw Data'!S169:T169)&lt;3),'Raw Data'!I169,)</f>
        <v>0</v>
      </c>
      <c r="G174">
        <f>IF(AND('Raw Data'!S169&gt;0, 'Raw Data'!T169&gt;0), 'Raw Data'!K169, 0)</f>
        <v>0</v>
      </c>
      <c r="H174">
        <f>IF(AND(ISNUMBER('Raw Data'!S169), OR('Raw Data'!S169=0, 'Raw Data'!T169=0)), 'Raw Data'!L169, 0)</f>
        <v>0</v>
      </c>
      <c r="I174">
        <f>IF('Raw Data'!S169='Raw Data'!T169, 0, IF('Raw Data'!S169&gt;'Raw Data'!T169, 'Raw Data'!M169, 0))</f>
        <v>0</v>
      </c>
      <c r="J174">
        <f>IF('Raw Data'!S169='Raw Data'!T169, 0, IF('Raw Data'!S169&lt;'Raw Data'!T169, 'Raw Data'!O169, 0))</f>
        <v>0</v>
      </c>
      <c r="K174">
        <f>IF(AND(ISNUMBER('Raw Data'!S169), OR('Raw Data'!S169&gt;'Raw Data'!T169, 'Raw Data'!S169='Raw Data'!T169)), 'Raw Data'!P169, 0)</f>
        <v>0</v>
      </c>
      <c r="L174">
        <f>IF(AND(ISNUMBER('Raw Data'!S169), OR('Raw Data'!S169&lt;'Raw Data'!T169, 'Raw Data'!S169='Raw Data'!T169)), 'Raw Data'!Q169, 0)</f>
        <v>0</v>
      </c>
      <c r="M174">
        <f>IF(AND(ISNUMBER('Raw Data'!S169), OR('Raw Data'!S169&gt;'Raw Data'!T169, 'Raw Data'!S169&lt;'Raw Data'!T169)), 'Raw Data'!R169, 0)</f>
        <v>0</v>
      </c>
      <c r="N174">
        <f>IF(AND('Raw Data'!F169&lt;'Raw Data'!H169, 'Raw Data'!S169&gt;'Raw Data'!T169), 'Raw Data'!F169, 0)</f>
        <v>0</v>
      </c>
      <c r="O174" t="b">
        <f>'Raw Data'!F169&lt;'Raw Data'!H169</f>
        <v>0</v>
      </c>
      <c r="P174">
        <f>IF(AND('Raw Data'!F169&gt;'Raw Data'!H169, 'Raw Data'!S169&gt;'Raw Data'!T169), 'Raw Data'!F169, 0)</f>
        <v>0</v>
      </c>
      <c r="Q174">
        <f>IF(AND('Raw Data'!F169&gt;'Raw Data'!H169, 'Raw Data'!S169&lt;'Raw Data'!T169), 'Raw Data'!H169, 0)</f>
        <v>0</v>
      </c>
      <c r="R174">
        <f>IF(AND('Raw Data'!F169&lt;'Raw Data'!H169, 'Raw Data'!S169&lt;'Raw Data'!T169), 'Raw Data'!H169, 0)</f>
        <v>0</v>
      </c>
      <c r="S174">
        <f>IF(ISNUMBER('Raw Data'!F169), IF(_xlfn.XLOOKUP(SMALL('Raw Data'!F169:H169, 1), B174:D174, B174:D174, 0)&gt;0, SMALL('Raw Data'!F169:H169, 1), 0), 0)</f>
        <v>0</v>
      </c>
      <c r="T174">
        <f>IF(ISNUMBER('Raw Data'!F169), IF(_xlfn.XLOOKUP(SMALL('Raw Data'!F169:H169, 2), B174:D174, B174:D174, 0)&gt;0, SMALL('Raw Data'!F169:H169, 2), 0), 0)</f>
        <v>0</v>
      </c>
      <c r="U174">
        <f>IF(ISNUMBER('Raw Data'!F169), IF(_xlfn.XLOOKUP(SMALL('Raw Data'!F169:H169, 3), B174:D174, B174:D174, 0)&gt;0, SMALL('Raw Data'!F169:H169, 3), 0), 0)</f>
        <v>0</v>
      </c>
      <c r="V174">
        <f>IF(AND('Raw Data'!F169&lt;'Raw Data'!H169,'Raw Data'!S169&gt;'Raw Data'!T169),'Raw Data'!F169,IF(AND('Raw Data'!H169&lt;'Raw Data'!F169,'Raw Data'!T169&gt;'Raw Data'!S169),'Raw Data'!H169,0))</f>
        <v>0</v>
      </c>
      <c r="W174">
        <f>IF(AND('Raw Data'!F169&gt;'Raw Data'!H169,'Raw Data'!S169&gt;'Raw Data'!T169),'Raw Data'!F169,IF(AND('Raw Data'!H169&gt;'Raw Data'!F169,'Raw Data'!T169&gt;'Raw Data'!S169),'Raw Data'!H169,0))</f>
        <v>0</v>
      </c>
      <c r="X174">
        <f>IF(AND('Raw Data'!G169&gt;4,'Raw Data'!S169&gt;'Raw Data'!T169, ISNUMBER('Raw Data'!S169)),'Raw Data'!M169,IF(AND('Raw Data'!G169&gt;4,'Raw Data'!S169='Raw Data'!T169, ISNUMBER('Raw Data'!S169)),0,IF(AND(ISNUMBER('Raw Data'!S169), 'Raw Data'!S169='Raw Data'!T169),'Raw Data'!G169,0)))</f>
        <v>0</v>
      </c>
      <c r="Y174">
        <f>IF(AND('Raw Data'!G169&gt;4,'Raw Data'!S169&lt;'Raw Data'!T169),'Raw Data'!O169,IF(AND('Raw Data'!G169&gt;4,'Raw Data'!S169='Raw Data'!T169),0,IF('Raw Data'!S169='Raw Data'!T169,'Raw Data'!G169,0)))</f>
        <v>0</v>
      </c>
      <c r="Z174">
        <f>IF(AND('Raw Data'!G169&lt;4, 'Raw Data'!S169='Raw Data'!T169), 'Raw Data'!G169,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Data'!U170</f>
        <v>0</v>
      </c>
      <c r="B175">
        <f>IF('Raw Data'!S170&gt;'Raw Data'!T170, 'Raw Data'!F170, 0)</f>
        <v>0</v>
      </c>
      <c r="C175">
        <f>IF(AND(ISNUMBER('Raw Data'!S170), 'Raw Data'!S170='Raw Data'!T170), 'Raw Data'!G170, 0)</f>
        <v>0</v>
      </c>
      <c r="D175">
        <f>IF('Raw Data'!S170&lt;'Raw Data'!T170, 'Raw Data'!H170, 0)</f>
        <v>0</v>
      </c>
      <c r="E175">
        <f>IF(SUM('Raw Data'!S170:T170)&gt;2, 'Raw Data'!I170, 0)</f>
        <v>0</v>
      </c>
      <c r="F175">
        <f>IF(AND(ISNUMBER('Raw Data'!S170),SUM('Raw Data'!S170:T170)&lt;3),'Raw Data'!I170,)</f>
        <v>0</v>
      </c>
      <c r="G175">
        <f>IF(AND('Raw Data'!S170&gt;0, 'Raw Data'!T170&gt;0), 'Raw Data'!K170, 0)</f>
        <v>0</v>
      </c>
      <c r="H175">
        <f>IF(AND(ISNUMBER('Raw Data'!S170), OR('Raw Data'!S170=0, 'Raw Data'!T170=0)), 'Raw Data'!L170, 0)</f>
        <v>0</v>
      </c>
      <c r="I175">
        <f>IF('Raw Data'!S170='Raw Data'!T170, 0, IF('Raw Data'!S170&gt;'Raw Data'!T170, 'Raw Data'!M170, 0))</f>
        <v>0</v>
      </c>
      <c r="J175">
        <f>IF('Raw Data'!S170='Raw Data'!T170, 0, IF('Raw Data'!S170&lt;'Raw Data'!T170, 'Raw Data'!O170, 0))</f>
        <v>0</v>
      </c>
      <c r="K175">
        <f>IF(AND(ISNUMBER('Raw Data'!S170), OR('Raw Data'!S170&gt;'Raw Data'!T170, 'Raw Data'!S170='Raw Data'!T170)), 'Raw Data'!P170, 0)</f>
        <v>0</v>
      </c>
      <c r="L175">
        <f>IF(AND(ISNUMBER('Raw Data'!S170), OR('Raw Data'!S170&lt;'Raw Data'!T170, 'Raw Data'!S170='Raw Data'!T170)), 'Raw Data'!Q170, 0)</f>
        <v>0</v>
      </c>
      <c r="M175">
        <f>IF(AND(ISNUMBER('Raw Data'!S170), OR('Raw Data'!S170&gt;'Raw Data'!T170, 'Raw Data'!S170&lt;'Raw Data'!T170)), 'Raw Data'!R170, 0)</f>
        <v>0</v>
      </c>
      <c r="N175">
        <f>IF(AND('Raw Data'!F170&lt;'Raw Data'!H170, 'Raw Data'!S170&gt;'Raw Data'!T170), 'Raw Data'!F170, 0)</f>
        <v>0</v>
      </c>
      <c r="O175" t="b">
        <f>'Raw Data'!F170&lt;'Raw Data'!H170</f>
        <v>0</v>
      </c>
      <c r="P175">
        <f>IF(AND('Raw Data'!F170&gt;'Raw Data'!H170, 'Raw Data'!S170&gt;'Raw Data'!T170), 'Raw Data'!F170, 0)</f>
        <v>0</v>
      </c>
      <c r="Q175">
        <f>IF(AND('Raw Data'!F170&gt;'Raw Data'!H170, 'Raw Data'!S170&lt;'Raw Data'!T170), 'Raw Data'!H170, 0)</f>
        <v>0</v>
      </c>
      <c r="R175">
        <f>IF(AND('Raw Data'!F170&lt;'Raw Data'!H170, 'Raw Data'!S170&lt;'Raw Data'!T170), 'Raw Data'!H170, 0)</f>
        <v>0</v>
      </c>
      <c r="S175">
        <f>IF(ISNUMBER('Raw Data'!F170), IF(_xlfn.XLOOKUP(SMALL('Raw Data'!F170:H170, 1), B175:D175, B175:D175, 0)&gt;0, SMALL('Raw Data'!F170:H170, 1), 0), 0)</f>
        <v>0</v>
      </c>
      <c r="T175">
        <f>IF(ISNUMBER('Raw Data'!F170), IF(_xlfn.XLOOKUP(SMALL('Raw Data'!F170:H170, 2), B175:D175, B175:D175, 0)&gt;0, SMALL('Raw Data'!F170:H170, 2), 0), 0)</f>
        <v>0</v>
      </c>
      <c r="U175">
        <f>IF(ISNUMBER('Raw Data'!F170), IF(_xlfn.XLOOKUP(SMALL('Raw Data'!F170:H170, 3), B175:D175, B175:D175, 0)&gt;0, SMALL('Raw Data'!F170:H170, 3), 0), 0)</f>
        <v>0</v>
      </c>
      <c r="V175">
        <f>IF(AND('Raw Data'!F170&lt;'Raw Data'!H170,'Raw Data'!S170&gt;'Raw Data'!T170),'Raw Data'!F170,IF(AND('Raw Data'!H170&lt;'Raw Data'!F170,'Raw Data'!T170&gt;'Raw Data'!S170),'Raw Data'!H170,0))</f>
        <v>0</v>
      </c>
      <c r="W175">
        <f>IF(AND('Raw Data'!F170&gt;'Raw Data'!H170,'Raw Data'!S170&gt;'Raw Data'!T170),'Raw Data'!F170,IF(AND('Raw Data'!H170&gt;'Raw Data'!F170,'Raw Data'!T170&gt;'Raw Data'!S170),'Raw Data'!H170,0))</f>
        <v>0</v>
      </c>
      <c r="X175">
        <f>IF(AND('Raw Data'!G170&gt;4,'Raw Data'!S170&gt;'Raw Data'!T170, ISNUMBER('Raw Data'!S170)),'Raw Data'!M170,IF(AND('Raw Data'!G170&gt;4,'Raw Data'!S170='Raw Data'!T170, ISNUMBER('Raw Data'!S170)),0,IF(AND(ISNUMBER('Raw Data'!S170), 'Raw Data'!S170='Raw Data'!T170),'Raw Data'!G170,0)))</f>
        <v>0</v>
      </c>
      <c r="Y175">
        <f>IF(AND('Raw Data'!G170&gt;4,'Raw Data'!S170&lt;'Raw Data'!T170),'Raw Data'!O170,IF(AND('Raw Data'!G170&gt;4,'Raw Data'!S170='Raw Data'!T170),0,IF('Raw Data'!S170='Raw Data'!T170,'Raw Data'!G170,0)))</f>
        <v>0</v>
      </c>
      <c r="Z175">
        <f>IF(AND('Raw Data'!G170&lt;4, 'Raw Data'!S170='Raw Data'!T170), 'Raw Data'!G170,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Data'!U171</f>
        <v>0</v>
      </c>
      <c r="B176">
        <f>IF('Raw Data'!S171&gt;'Raw Data'!T171, 'Raw Data'!F171, 0)</f>
        <v>0</v>
      </c>
      <c r="C176">
        <f>IF(AND(ISNUMBER('Raw Data'!S171), 'Raw Data'!S171='Raw Data'!T171), 'Raw Data'!G171, 0)</f>
        <v>0</v>
      </c>
      <c r="D176">
        <f>IF('Raw Data'!S171&lt;'Raw Data'!T171, 'Raw Data'!H171, 0)</f>
        <v>0</v>
      </c>
      <c r="E176">
        <f>IF(SUM('Raw Data'!S171:T171)&gt;2, 'Raw Data'!I171, 0)</f>
        <v>0</v>
      </c>
      <c r="F176">
        <f>IF(AND(ISNUMBER('Raw Data'!S171),SUM('Raw Data'!S171:T171)&lt;3),'Raw Data'!I171,)</f>
        <v>0</v>
      </c>
      <c r="G176">
        <f>IF(AND('Raw Data'!S171&gt;0, 'Raw Data'!T171&gt;0), 'Raw Data'!K171, 0)</f>
        <v>0</v>
      </c>
      <c r="H176">
        <f>IF(AND(ISNUMBER('Raw Data'!S171), OR('Raw Data'!S171=0, 'Raw Data'!T171=0)), 'Raw Data'!L171, 0)</f>
        <v>0</v>
      </c>
      <c r="I176">
        <f>IF('Raw Data'!S171='Raw Data'!T171, 0, IF('Raw Data'!S171&gt;'Raw Data'!T171, 'Raw Data'!M171, 0))</f>
        <v>0</v>
      </c>
      <c r="J176">
        <f>IF('Raw Data'!S171='Raw Data'!T171, 0, IF('Raw Data'!S171&lt;'Raw Data'!T171, 'Raw Data'!O171, 0))</f>
        <v>0</v>
      </c>
      <c r="K176">
        <f>IF(AND(ISNUMBER('Raw Data'!S171), OR('Raw Data'!S171&gt;'Raw Data'!T171, 'Raw Data'!S171='Raw Data'!T171)), 'Raw Data'!P171, 0)</f>
        <v>0</v>
      </c>
      <c r="L176">
        <f>IF(AND(ISNUMBER('Raw Data'!S171), OR('Raw Data'!S171&lt;'Raw Data'!T171, 'Raw Data'!S171='Raw Data'!T171)), 'Raw Data'!Q171, 0)</f>
        <v>0</v>
      </c>
      <c r="M176">
        <f>IF(AND(ISNUMBER('Raw Data'!S171), OR('Raw Data'!S171&gt;'Raw Data'!T171, 'Raw Data'!S171&lt;'Raw Data'!T171)), 'Raw Data'!R171, 0)</f>
        <v>0</v>
      </c>
      <c r="N176">
        <f>IF(AND('Raw Data'!F171&lt;'Raw Data'!H171, 'Raw Data'!S171&gt;'Raw Data'!T171), 'Raw Data'!F171, 0)</f>
        <v>0</v>
      </c>
      <c r="O176" t="b">
        <f>'Raw Data'!F171&lt;'Raw Data'!H171</f>
        <v>0</v>
      </c>
      <c r="P176">
        <f>IF(AND('Raw Data'!F171&gt;'Raw Data'!H171, 'Raw Data'!S171&gt;'Raw Data'!T171), 'Raw Data'!F171, 0)</f>
        <v>0</v>
      </c>
      <c r="Q176">
        <f>IF(AND('Raw Data'!F171&gt;'Raw Data'!H171, 'Raw Data'!S171&lt;'Raw Data'!T171), 'Raw Data'!H171, 0)</f>
        <v>0</v>
      </c>
      <c r="R176">
        <f>IF(AND('Raw Data'!F171&lt;'Raw Data'!H171, 'Raw Data'!S171&lt;'Raw Data'!T171), 'Raw Data'!H171, 0)</f>
        <v>0</v>
      </c>
      <c r="S176">
        <f>IF(ISNUMBER('Raw Data'!F171), IF(_xlfn.XLOOKUP(SMALL('Raw Data'!F171:H171, 1), B176:D176, B176:D176, 0)&gt;0, SMALL('Raw Data'!F171:H171, 1), 0), 0)</f>
        <v>0</v>
      </c>
      <c r="T176">
        <f>IF(ISNUMBER('Raw Data'!F171), IF(_xlfn.XLOOKUP(SMALL('Raw Data'!F171:H171, 2), B176:D176, B176:D176, 0)&gt;0, SMALL('Raw Data'!F171:H171, 2), 0), 0)</f>
        <v>0</v>
      </c>
      <c r="U176">
        <f>IF(ISNUMBER('Raw Data'!F171), IF(_xlfn.XLOOKUP(SMALL('Raw Data'!F171:H171, 3), B176:D176, B176:D176, 0)&gt;0, SMALL('Raw Data'!F171:H171, 3), 0), 0)</f>
        <v>0</v>
      </c>
      <c r="V176">
        <f>IF(AND('Raw Data'!F171&lt;'Raw Data'!H171,'Raw Data'!S171&gt;'Raw Data'!T171),'Raw Data'!F171,IF(AND('Raw Data'!H171&lt;'Raw Data'!F171,'Raw Data'!T171&gt;'Raw Data'!S171),'Raw Data'!H171,0))</f>
        <v>0</v>
      </c>
      <c r="W176">
        <f>IF(AND('Raw Data'!F171&gt;'Raw Data'!H171,'Raw Data'!S171&gt;'Raw Data'!T171),'Raw Data'!F171,IF(AND('Raw Data'!H171&gt;'Raw Data'!F171,'Raw Data'!T171&gt;'Raw Data'!S171),'Raw Data'!H171,0))</f>
        <v>0</v>
      </c>
      <c r="X176">
        <f>IF(AND('Raw Data'!G171&gt;4,'Raw Data'!S171&gt;'Raw Data'!T171, ISNUMBER('Raw Data'!S171)),'Raw Data'!M171,IF(AND('Raw Data'!G171&gt;4,'Raw Data'!S171='Raw Data'!T171, ISNUMBER('Raw Data'!S171)),0,IF(AND(ISNUMBER('Raw Data'!S171), 'Raw Data'!S171='Raw Data'!T171),'Raw Data'!G171,0)))</f>
        <v>0</v>
      </c>
      <c r="Y176">
        <f>IF(AND('Raw Data'!G171&gt;4,'Raw Data'!S171&lt;'Raw Data'!T171),'Raw Data'!O171,IF(AND('Raw Data'!G171&gt;4,'Raw Data'!S171='Raw Data'!T171),0,IF('Raw Data'!S171='Raw Data'!T171,'Raw Data'!G171,0)))</f>
        <v>0</v>
      </c>
      <c r="Z176">
        <f>IF(AND('Raw Data'!G171&lt;4, 'Raw Data'!S171='Raw Data'!T171), 'Raw Data'!G171,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Data'!U172</f>
        <v>0</v>
      </c>
      <c r="B177">
        <f>IF('Raw Data'!S172&gt;'Raw Data'!T172, 'Raw Data'!F172, 0)</f>
        <v>0</v>
      </c>
      <c r="C177">
        <f>IF(AND(ISNUMBER('Raw Data'!S172), 'Raw Data'!S172='Raw Data'!T172), 'Raw Data'!G172, 0)</f>
        <v>0</v>
      </c>
      <c r="D177">
        <f>IF('Raw Data'!S172&lt;'Raw Data'!T172, 'Raw Data'!H172, 0)</f>
        <v>0</v>
      </c>
      <c r="E177">
        <f>IF(SUM('Raw Data'!S172:T172)&gt;2, 'Raw Data'!I172, 0)</f>
        <v>0</v>
      </c>
      <c r="F177">
        <f>IF(AND(ISNUMBER('Raw Data'!S172),SUM('Raw Data'!S172:T172)&lt;3),'Raw Data'!I172,)</f>
        <v>0</v>
      </c>
      <c r="G177">
        <f>IF(AND('Raw Data'!S172&gt;0, 'Raw Data'!T172&gt;0), 'Raw Data'!K172, 0)</f>
        <v>0</v>
      </c>
      <c r="H177">
        <f>IF(AND(ISNUMBER('Raw Data'!S172), OR('Raw Data'!S172=0, 'Raw Data'!T172=0)), 'Raw Data'!L172, 0)</f>
        <v>0</v>
      </c>
      <c r="I177">
        <f>IF('Raw Data'!S172='Raw Data'!T172, 0, IF('Raw Data'!S172&gt;'Raw Data'!T172, 'Raw Data'!M172, 0))</f>
        <v>0</v>
      </c>
      <c r="J177">
        <f>IF('Raw Data'!S172='Raw Data'!T172, 0, IF('Raw Data'!S172&lt;'Raw Data'!T172, 'Raw Data'!O172, 0))</f>
        <v>0</v>
      </c>
      <c r="K177">
        <f>IF(AND(ISNUMBER('Raw Data'!S172), OR('Raw Data'!S172&gt;'Raw Data'!T172, 'Raw Data'!S172='Raw Data'!T172)), 'Raw Data'!P172, 0)</f>
        <v>0</v>
      </c>
      <c r="L177">
        <f>IF(AND(ISNUMBER('Raw Data'!S172), OR('Raw Data'!S172&lt;'Raw Data'!T172, 'Raw Data'!S172='Raw Data'!T172)), 'Raw Data'!Q172, 0)</f>
        <v>0</v>
      </c>
      <c r="M177">
        <f>IF(AND(ISNUMBER('Raw Data'!S172), OR('Raw Data'!S172&gt;'Raw Data'!T172, 'Raw Data'!S172&lt;'Raw Data'!T172)), 'Raw Data'!R172, 0)</f>
        <v>0</v>
      </c>
      <c r="N177">
        <f>IF(AND('Raw Data'!F172&lt;'Raw Data'!H172, 'Raw Data'!S172&gt;'Raw Data'!T172), 'Raw Data'!F172, 0)</f>
        <v>0</v>
      </c>
      <c r="O177" t="b">
        <f>'Raw Data'!F172&lt;'Raw Data'!H172</f>
        <v>0</v>
      </c>
      <c r="P177">
        <f>IF(AND('Raw Data'!F172&gt;'Raw Data'!H172, 'Raw Data'!S172&gt;'Raw Data'!T172), 'Raw Data'!F172, 0)</f>
        <v>0</v>
      </c>
      <c r="Q177">
        <f>IF(AND('Raw Data'!F172&gt;'Raw Data'!H172, 'Raw Data'!S172&lt;'Raw Data'!T172), 'Raw Data'!H172, 0)</f>
        <v>0</v>
      </c>
      <c r="R177">
        <f>IF(AND('Raw Data'!F172&lt;'Raw Data'!H172, 'Raw Data'!S172&lt;'Raw Data'!T172), 'Raw Data'!H172, 0)</f>
        <v>0</v>
      </c>
      <c r="S177">
        <f>IF(ISNUMBER('Raw Data'!F172), IF(_xlfn.XLOOKUP(SMALL('Raw Data'!F172:H172, 1), B177:D177, B177:D177, 0)&gt;0, SMALL('Raw Data'!F172:H172, 1), 0), 0)</f>
        <v>0</v>
      </c>
      <c r="T177">
        <f>IF(ISNUMBER('Raw Data'!F172), IF(_xlfn.XLOOKUP(SMALL('Raw Data'!F172:H172, 2), B177:D177, B177:D177, 0)&gt;0, SMALL('Raw Data'!F172:H172, 2), 0), 0)</f>
        <v>0</v>
      </c>
      <c r="U177">
        <f>IF(ISNUMBER('Raw Data'!F172), IF(_xlfn.XLOOKUP(SMALL('Raw Data'!F172:H172, 3), B177:D177, B177:D177, 0)&gt;0, SMALL('Raw Data'!F172:H172, 3), 0), 0)</f>
        <v>0</v>
      </c>
      <c r="V177">
        <f>IF(AND('Raw Data'!F172&lt;'Raw Data'!H172,'Raw Data'!S172&gt;'Raw Data'!T172),'Raw Data'!F172,IF(AND('Raw Data'!H172&lt;'Raw Data'!F172,'Raw Data'!T172&gt;'Raw Data'!S172),'Raw Data'!H172,0))</f>
        <v>0</v>
      </c>
      <c r="W177">
        <f>IF(AND('Raw Data'!F172&gt;'Raw Data'!H172,'Raw Data'!S172&gt;'Raw Data'!T172),'Raw Data'!F172,IF(AND('Raw Data'!H172&gt;'Raw Data'!F172,'Raw Data'!T172&gt;'Raw Data'!S172),'Raw Data'!H172,0))</f>
        <v>0</v>
      </c>
      <c r="X177">
        <f>IF(AND('Raw Data'!G172&gt;4,'Raw Data'!S172&gt;'Raw Data'!T172, ISNUMBER('Raw Data'!S172)),'Raw Data'!M172,IF(AND('Raw Data'!G172&gt;4,'Raw Data'!S172='Raw Data'!T172, ISNUMBER('Raw Data'!S172)),0,IF(AND(ISNUMBER('Raw Data'!S172), 'Raw Data'!S172='Raw Data'!T172),'Raw Data'!G172,0)))</f>
        <v>0</v>
      </c>
      <c r="Y177">
        <f>IF(AND('Raw Data'!G172&gt;4,'Raw Data'!S172&lt;'Raw Data'!T172),'Raw Data'!O172,IF(AND('Raw Data'!G172&gt;4,'Raw Data'!S172='Raw Data'!T172),0,IF('Raw Data'!S172='Raw Data'!T172,'Raw Data'!G172,0)))</f>
        <v>0</v>
      </c>
      <c r="Z177">
        <f>IF(AND('Raw Data'!G172&lt;4, 'Raw Data'!S172='Raw Data'!T172), 'Raw Data'!G172,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Data'!U173</f>
        <v>0</v>
      </c>
      <c r="B178">
        <f>IF('Raw Data'!S173&gt;'Raw Data'!T173, 'Raw Data'!F173, 0)</f>
        <v>0</v>
      </c>
      <c r="C178">
        <f>IF(AND(ISNUMBER('Raw Data'!S173), 'Raw Data'!S173='Raw Data'!T173), 'Raw Data'!G173, 0)</f>
        <v>0</v>
      </c>
      <c r="D178">
        <f>IF('Raw Data'!S173&lt;'Raw Data'!T173, 'Raw Data'!H173, 0)</f>
        <v>0</v>
      </c>
      <c r="E178">
        <f>IF(SUM('Raw Data'!S173:T173)&gt;2, 'Raw Data'!I173, 0)</f>
        <v>0</v>
      </c>
      <c r="F178">
        <f>IF(AND(ISNUMBER('Raw Data'!S173),SUM('Raw Data'!S173:T173)&lt;3),'Raw Data'!I173,)</f>
        <v>0</v>
      </c>
      <c r="G178">
        <f>IF(AND('Raw Data'!S173&gt;0, 'Raw Data'!T173&gt;0), 'Raw Data'!K173, 0)</f>
        <v>0</v>
      </c>
      <c r="H178">
        <f>IF(AND(ISNUMBER('Raw Data'!S173), OR('Raw Data'!S173=0, 'Raw Data'!T173=0)), 'Raw Data'!L173, 0)</f>
        <v>0</v>
      </c>
      <c r="I178">
        <f>IF('Raw Data'!S173='Raw Data'!T173, 0, IF('Raw Data'!S173&gt;'Raw Data'!T173, 'Raw Data'!M173, 0))</f>
        <v>0</v>
      </c>
      <c r="J178">
        <f>IF('Raw Data'!S173='Raw Data'!T173, 0, IF('Raw Data'!S173&lt;'Raw Data'!T173, 'Raw Data'!O173, 0))</f>
        <v>0</v>
      </c>
      <c r="K178">
        <f>IF(AND(ISNUMBER('Raw Data'!S173), OR('Raw Data'!S173&gt;'Raw Data'!T173, 'Raw Data'!S173='Raw Data'!T173)), 'Raw Data'!P173, 0)</f>
        <v>0</v>
      </c>
      <c r="L178">
        <f>IF(AND(ISNUMBER('Raw Data'!S173), OR('Raw Data'!S173&lt;'Raw Data'!T173, 'Raw Data'!S173='Raw Data'!T173)), 'Raw Data'!Q173, 0)</f>
        <v>0</v>
      </c>
      <c r="M178">
        <f>IF(AND(ISNUMBER('Raw Data'!S173), OR('Raw Data'!S173&gt;'Raw Data'!T173, 'Raw Data'!S173&lt;'Raw Data'!T173)), 'Raw Data'!R173, 0)</f>
        <v>0</v>
      </c>
      <c r="N178">
        <f>IF(AND('Raw Data'!F173&lt;'Raw Data'!H173, 'Raw Data'!S173&gt;'Raw Data'!T173), 'Raw Data'!F173, 0)</f>
        <v>0</v>
      </c>
      <c r="O178" t="b">
        <f>'Raw Data'!F173&lt;'Raw Data'!H173</f>
        <v>0</v>
      </c>
      <c r="P178">
        <f>IF(AND('Raw Data'!F173&gt;'Raw Data'!H173, 'Raw Data'!S173&gt;'Raw Data'!T173), 'Raw Data'!F173, 0)</f>
        <v>0</v>
      </c>
      <c r="Q178">
        <f>IF(AND('Raw Data'!F173&gt;'Raw Data'!H173, 'Raw Data'!S173&lt;'Raw Data'!T173), 'Raw Data'!H173, 0)</f>
        <v>0</v>
      </c>
      <c r="R178">
        <f>IF(AND('Raw Data'!F173&lt;'Raw Data'!H173, 'Raw Data'!S173&lt;'Raw Data'!T173), 'Raw Data'!H173, 0)</f>
        <v>0</v>
      </c>
      <c r="S178">
        <f>IF(ISNUMBER('Raw Data'!F173), IF(_xlfn.XLOOKUP(SMALL('Raw Data'!F173:H173, 1), B178:D178, B178:D178, 0)&gt;0, SMALL('Raw Data'!F173:H173, 1), 0), 0)</f>
        <v>0</v>
      </c>
      <c r="T178">
        <f>IF(ISNUMBER('Raw Data'!F173), IF(_xlfn.XLOOKUP(SMALL('Raw Data'!F173:H173, 2), B178:D178, B178:D178, 0)&gt;0, SMALL('Raw Data'!F173:H173, 2), 0), 0)</f>
        <v>0</v>
      </c>
      <c r="U178">
        <f>IF(ISNUMBER('Raw Data'!F173), IF(_xlfn.XLOOKUP(SMALL('Raw Data'!F173:H173, 3), B178:D178, B178:D178, 0)&gt;0, SMALL('Raw Data'!F173:H173, 3), 0), 0)</f>
        <v>0</v>
      </c>
      <c r="V178">
        <f>IF(AND('Raw Data'!F173&lt;'Raw Data'!H173,'Raw Data'!S173&gt;'Raw Data'!T173),'Raw Data'!F173,IF(AND('Raw Data'!H173&lt;'Raw Data'!F173,'Raw Data'!T173&gt;'Raw Data'!S173),'Raw Data'!H173,0))</f>
        <v>0</v>
      </c>
      <c r="W178">
        <f>IF(AND('Raw Data'!F173&gt;'Raw Data'!H173,'Raw Data'!S173&gt;'Raw Data'!T173),'Raw Data'!F173,IF(AND('Raw Data'!H173&gt;'Raw Data'!F173,'Raw Data'!T173&gt;'Raw Data'!S173),'Raw Data'!H173,0))</f>
        <v>0</v>
      </c>
      <c r="X178">
        <f>IF(AND('Raw Data'!G173&gt;4,'Raw Data'!S173&gt;'Raw Data'!T173, ISNUMBER('Raw Data'!S173)),'Raw Data'!M173,IF(AND('Raw Data'!G173&gt;4,'Raw Data'!S173='Raw Data'!T173, ISNUMBER('Raw Data'!S173)),0,IF(AND(ISNUMBER('Raw Data'!S173), 'Raw Data'!S173='Raw Data'!T173),'Raw Data'!G173,0)))</f>
        <v>0</v>
      </c>
      <c r="Y178">
        <f>IF(AND('Raw Data'!G173&gt;4,'Raw Data'!S173&lt;'Raw Data'!T173),'Raw Data'!O173,IF(AND('Raw Data'!G173&gt;4,'Raw Data'!S173='Raw Data'!T173),0,IF('Raw Data'!S173='Raw Data'!T173,'Raw Data'!G173,0)))</f>
        <v>0</v>
      </c>
      <c r="Z178">
        <f>IF(AND('Raw Data'!G173&lt;4, 'Raw Data'!S173='Raw Data'!T173), 'Raw Data'!G173,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Data'!U174</f>
        <v>0</v>
      </c>
      <c r="B179">
        <f>IF('Raw Data'!S174&gt;'Raw Data'!T174, 'Raw Data'!F174, 0)</f>
        <v>0</v>
      </c>
      <c r="C179">
        <f>IF(AND(ISNUMBER('Raw Data'!S174), 'Raw Data'!S174='Raw Data'!T174), 'Raw Data'!G174, 0)</f>
        <v>0</v>
      </c>
      <c r="D179">
        <f>IF('Raw Data'!S174&lt;'Raw Data'!T174, 'Raw Data'!H174, 0)</f>
        <v>0</v>
      </c>
      <c r="E179">
        <f>IF(SUM('Raw Data'!S174:T174)&gt;2, 'Raw Data'!I174, 0)</f>
        <v>0</v>
      </c>
      <c r="F179">
        <f>IF(AND(ISNUMBER('Raw Data'!S174),SUM('Raw Data'!S174:T174)&lt;3),'Raw Data'!I174,)</f>
        <v>0</v>
      </c>
      <c r="G179">
        <f>IF(AND('Raw Data'!S174&gt;0, 'Raw Data'!T174&gt;0), 'Raw Data'!K174, 0)</f>
        <v>0</v>
      </c>
      <c r="H179">
        <f>IF(AND(ISNUMBER('Raw Data'!S174), OR('Raw Data'!S174=0, 'Raw Data'!T174=0)), 'Raw Data'!L174, 0)</f>
        <v>0</v>
      </c>
      <c r="I179">
        <f>IF('Raw Data'!S174='Raw Data'!T174, 0, IF('Raw Data'!S174&gt;'Raw Data'!T174, 'Raw Data'!M174, 0))</f>
        <v>0</v>
      </c>
      <c r="J179">
        <f>IF('Raw Data'!S174='Raw Data'!T174, 0, IF('Raw Data'!S174&lt;'Raw Data'!T174, 'Raw Data'!O174, 0))</f>
        <v>0</v>
      </c>
      <c r="K179">
        <f>IF(AND(ISNUMBER('Raw Data'!S174), OR('Raw Data'!S174&gt;'Raw Data'!T174, 'Raw Data'!S174='Raw Data'!T174)), 'Raw Data'!P174, 0)</f>
        <v>0</v>
      </c>
      <c r="L179">
        <f>IF(AND(ISNUMBER('Raw Data'!S174), OR('Raw Data'!S174&lt;'Raw Data'!T174, 'Raw Data'!S174='Raw Data'!T174)), 'Raw Data'!Q174, 0)</f>
        <v>0</v>
      </c>
      <c r="M179">
        <f>IF(AND(ISNUMBER('Raw Data'!S174), OR('Raw Data'!S174&gt;'Raw Data'!T174, 'Raw Data'!S174&lt;'Raw Data'!T174)), 'Raw Data'!R174, 0)</f>
        <v>0</v>
      </c>
      <c r="N179">
        <f>IF(AND('Raw Data'!F174&lt;'Raw Data'!H174, 'Raw Data'!S174&gt;'Raw Data'!T174), 'Raw Data'!F174, 0)</f>
        <v>0</v>
      </c>
      <c r="O179" t="b">
        <f>'Raw Data'!F174&lt;'Raw Data'!H174</f>
        <v>0</v>
      </c>
      <c r="P179">
        <f>IF(AND('Raw Data'!F174&gt;'Raw Data'!H174, 'Raw Data'!S174&gt;'Raw Data'!T174), 'Raw Data'!F174, 0)</f>
        <v>0</v>
      </c>
      <c r="Q179">
        <f>IF(AND('Raw Data'!F174&gt;'Raw Data'!H174, 'Raw Data'!S174&lt;'Raw Data'!T174), 'Raw Data'!H174, 0)</f>
        <v>0</v>
      </c>
      <c r="R179">
        <f>IF(AND('Raw Data'!F174&lt;'Raw Data'!H174, 'Raw Data'!S174&lt;'Raw Data'!T174), 'Raw Data'!H174, 0)</f>
        <v>0</v>
      </c>
      <c r="S179">
        <f>IF(ISNUMBER('Raw Data'!F174), IF(_xlfn.XLOOKUP(SMALL('Raw Data'!F174:H174, 1), B179:D179, B179:D179, 0)&gt;0, SMALL('Raw Data'!F174:H174, 1), 0), 0)</f>
        <v>0</v>
      </c>
      <c r="T179">
        <f>IF(ISNUMBER('Raw Data'!F174), IF(_xlfn.XLOOKUP(SMALL('Raw Data'!F174:H174, 2), B179:D179, B179:D179, 0)&gt;0, SMALL('Raw Data'!F174:H174, 2), 0), 0)</f>
        <v>0</v>
      </c>
      <c r="U179">
        <f>IF(ISNUMBER('Raw Data'!F174), IF(_xlfn.XLOOKUP(SMALL('Raw Data'!F174:H174, 3), B179:D179, B179:D179, 0)&gt;0, SMALL('Raw Data'!F174:H174, 3), 0), 0)</f>
        <v>0</v>
      </c>
      <c r="V179">
        <f>IF(AND('Raw Data'!F174&lt;'Raw Data'!H174,'Raw Data'!S174&gt;'Raw Data'!T174),'Raw Data'!F174,IF(AND('Raw Data'!H174&lt;'Raw Data'!F174,'Raw Data'!T174&gt;'Raw Data'!S174),'Raw Data'!H174,0))</f>
        <v>0</v>
      </c>
      <c r="W179">
        <f>IF(AND('Raw Data'!F174&gt;'Raw Data'!H174,'Raw Data'!S174&gt;'Raw Data'!T174),'Raw Data'!F174,IF(AND('Raw Data'!H174&gt;'Raw Data'!F174,'Raw Data'!T174&gt;'Raw Data'!S174),'Raw Data'!H174,0))</f>
        <v>0</v>
      </c>
      <c r="X179">
        <f>IF(AND('Raw Data'!G174&gt;4,'Raw Data'!S174&gt;'Raw Data'!T174, ISNUMBER('Raw Data'!S174)),'Raw Data'!M174,IF(AND('Raw Data'!G174&gt;4,'Raw Data'!S174='Raw Data'!T174, ISNUMBER('Raw Data'!S174)),0,IF(AND(ISNUMBER('Raw Data'!S174), 'Raw Data'!S174='Raw Data'!T174),'Raw Data'!G174,0)))</f>
        <v>0</v>
      </c>
      <c r="Y179">
        <f>IF(AND('Raw Data'!G174&gt;4,'Raw Data'!S174&lt;'Raw Data'!T174),'Raw Data'!O174,IF(AND('Raw Data'!G174&gt;4,'Raw Data'!S174='Raw Data'!T174),0,IF('Raw Data'!S174='Raw Data'!T174,'Raw Data'!G174,0)))</f>
        <v>0</v>
      </c>
      <c r="Z179">
        <f>IF(AND('Raw Data'!G174&lt;4, 'Raw Data'!S174='Raw Data'!T174), 'Raw Data'!G174,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Data'!U175</f>
        <v>0</v>
      </c>
      <c r="B180">
        <f>IF('Raw Data'!S175&gt;'Raw Data'!T175, 'Raw Data'!F175, 0)</f>
        <v>0</v>
      </c>
      <c r="C180">
        <f>IF(AND(ISNUMBER('Raw Data'!S175), 'Raw Data'!S175='Raw Data'!T175), 'Raw Data'!G175, 0)</f>
        <v>0</v>
      </c>
      <c r="D180">
        <f>IF('Raw Data'!S175&lt;'Raw Data'!T175, 'Raw Data'!H175, 0)</f>
        <v>0</v>
      </c>
      <c r="E180">
        <f>IF(SUM('Raw Data'!S175:T175)&gt;2, 'Raw Data'!I175, 0)</f>
        <v>0</v>
      </c>
      <c r="F180">
        <f>IF(AND(ISNUMBER('Raw Data'!S175),SUM('Raw Data'!S175:T175)&lt;3),'Raw Data'!I175,)</f>
        <v>0</v>
      </c>
      <c r="G180">
        <f>IF(AND('Raw Data'!S175&gt;0, 'Raw Data'!T175&gt;0), 'Raw Data'!K175, 0)</f>
        <v>0</v>
      </c>
      <c r="H180">
        <f>IF(AND(ISNUMBER('Raw Data'!S175), OR('Raw Data'!S175=0, 'Raw Data'!T175=0)), 'Raw Data'!L175, 0)</f>
        <v>0</v>
      </c>
      <c r="I180">
        <f>IF('Raw Data'!S175='Raw Data'!T175, 0, IF('Raw Data'!S175&gt;'Raw Data'!T175, 'Raw Data'!M175, 0))</f>
        <v>0</v>
      </c>
      <c r="J180">
        <f>IF('Raw Data'!S175='Raw Data'!T175, 0, IF('Raw Data'!S175&lt;'Raw Data'!T175, 'Raw Data'!O175, 0))</f>
        <v>0</v>
      </c>
      <c r="K180">
        <f>IF(AND(ISNUMBER('Raw Data'!S175), OR('Raw Data'!S175&gt;'Raw Data'!T175, 'Raw Data'!S175='Raw Data'!T175)), 'Raw Data'!P175, 0)</f>
        <v>0</v>
      </c>
      <c r="L180">
        <f>IF(AND(ISNUMBER('Raw Data'!S175), OR('Raw Data'!S175&lt;'Raw Data'!T175, 'Raw Data'!S175='Raw Data'!T175)), 'Raw Data'!Q175, 0)</f>
        <v>0</v>
      </c>
      <c r="M180">
        <f>IF(AND(ISNUMBER('Raw Data'!S175), OR('Raw Data'!S175&gt;'Raw Data'!T175, 'Raw Data'!S175&lt;'Raw Data'!T175)), 'Raw Data'!R175, 0)</f>
        <v>0</v>
      </c>
      <c r="N180">
        <f>IF(AND('Raw Data'!F175&lt;'Raw Data'!H175, 'Raw Data'!S175&gt;'Raw Data'!T175), 'Raw Data'!F175, 0)</f>
        <v>0</v>
      </c>
      <c r="O180" t="b">
        <f>'Raw Data'!F175&lt;'Raw Data'!H175</f>
        <v>0</v>
      </c>
      <c r="P180">
        <f>IF(AND('Raw Data'!F175&gt;'Raw Data'!H175, 'Raw Data'!S175&gt;'Raw Data'!T175), 'Raw Data'!F175, 0)</f>
        <v>0</v>
      </c>
      <c r="Q180">
        <f>IF(AND('Raw Data'!F175&gt;'Raw Data'!H175, 'Raw Data'!S175&lt;'Raw Data'!T175), 'Raw Data'!H175, 0)</f>
        <v>0</v>
      </c>
      <c r="R180">
        <f>IF(AND('Raw Data'!F175&lt;'Raw Data'!H175, 'Raw Data'!S175&lt;'Raw Data'!T175), 'Raw Data'!H175, 0)</f>
        <v>0</v>
      </c>
      <c r="S180">
        <f>IF(ISNUMBER('Raw Data'!F175), IF(_xlfn.XLOOKUP(SMALL('Raw Data'!F175:H175, 1), B180:D180, B180:D180, 0)&gt;0, SMALL('Raw Data'!F175:H175, 1), 0), 0)</f>
        <v>0</v>
      </c>
      <c r="T180">
        <f>IF(ISNUMBER('Raw Data'!F175), IF(_xlfn.XLOOKUP(SMALL('Raw Data'!F175:H175, 2), B180:D180, B180:D180, 0)&gt;0, SMALL('Raw Data'!F175:H175, 2), 0), 0)</f>
        <v>0</v>
      </c>
      <c r="U180">
        <f>IF(ISNUMBER('Raw Data'!F175), IF(_xlfn.XLOOKUP(SMALL('Raw Data'!F175:H175, 3), B180:D180, B180:D180, 0)&gt;0, SMALL('Raw Data'!F175:H175, 3), 0), 0)</f>
        <v>0</v>
      </c>
      <c r="V180">
        <f>IF(AND('Raw Data'!F175&lt;'Raw Data'!H175,'Raw Data'!S175&gt;'Raw Data'!T175),'Raw Data'!F175,IF(AND('Raw Data'!H175&lt;'Raw Data'!F175,'Raw Data'!T175&gt;'Raw Data'!S175),'Raw Data'!H175,0))</f>
        <v>0</v>
      </c>
      <c r="W180">
        <f>IF(AND('Raw Data'!F175&gt;'Raw Data'!H175,'Raw Data'!S175&gt;'Raw Data'!T175),'Raw Data'!F175,IF(AND('Raw Data'!H175&gt;'Raw Data'!F175,'Raw Data'!T175&gt;'Raw Data'!S175),'Raw Data'!H175,0))</f>
        <v>0</v>
      </c>
      <c r="X180">
        <f>IF(AND('Raw Data'!G175&gt;4,'Raw Data'!S175&gt;'Raw Data'!T175, ISNUMBER('Raw Data'!S175)),'Raw Data'!M175,IF(AND('Raw Data'!G175&gt;4,'Raw Data'!S175='Raw Data'!T175, ISNUMBER('Raw Data'!S175)),0,IF(AND(ISNUMBER('Raw Data'!S175), 'Raw Data'!S175='Raw Data'!T175),'Raw Data'!G175,0)))</f>
        <v>0</v>
      </c>
      <c r="Y180">
        <f>IF(AND('Raw Data'!G175&gt;4,'Raw Data'!S175&lt;'Raw Data'!T175),'Raw Data'!O175,IF(AND('Raw Data'!G175&gt;4,'Raw Data'!S175='Raw Data'!T175),0,IF('Raw Data'!S175='Raw Data'!T175,'Raw Data'!G175,0)))</f>
        <v>0</v>
      </c>
      <c r="Z180">
        <f>IF(AND('Raw Data'!G175&lt;4, 'Raw Data'!S175='Raw Data'!T175), 'Raw Data'!G175,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Data'!U176</f>
        <v>0</v>
      </c>
      <c r="B181">
        <f>IF('Raw Data'!S176&gt;'Raw Data'!T176, 'Raw Data'!F176, 0)</f>
        <v>0</v>
      </c>
      <c r="C181">
        <f>IF(AND(ISNUMBER('Raw Data'!S176), 'Raw Data'!S176='Raw Data'!T176), 'Raw Data'!G176, 0)</f>
        <v>0</v>
      </c>
      <c r="D181">
        <f>IF('Raw Data'!S176&lt;'Raw Data'!T176, 'Raw Data'!H176, 0)</f>
        <v>0</v>
      </c>
      <c r="E181">
        <f>IF(SUM('Raw Data'!S176:T176)&gt;2, 'Raw Data'!I176, 0)</f>
        <v>0</v>
      </c>
      <c r="F181">
        <f>IF(AND(ISNUMBER('Raw Data'!S176),SUM('Raw Data'!S176:T176)&lt;3),'Raw Data'!I176,)</f>
        <v>0</v>
      </c>
      <c r="G181">
        <f>IF(AND('Raw Data'!S176&gt;0, 'Raw Data'!T176&gt;0), 'Raw Data'!K176, 0)</f>
        <v>0</v>
      </c>
      <c r="H181">
        <f>IF(AND(ISNUMBER('Raw Data'!S176), OR('Raw Data'!S176=0, 'Raw Data'!T176=0)), 'Raw Data'!L176, 0)</f>
        <v>0</v>
      </c>
      <c r="I181">
        <f>IF('Raw Data'!S176='Raw Data'!T176, 0, IF('Raw Data'!S176&gt;'Raw Data'!T176, 'Raw Data'!M176, 0))</f>
        <v>0</v>
      </c>
      <c r="J181">
        <f>IF('Raw Data'!S176='Raw Data'!T176, 0, IF('Raw Data'!S176&lt;'Raw Data'!T176, 'Raw Data'!O176, 0))</f>
        <v>0</v>
      </c>
      <c r="K181">
        <f>IF(AND(ISNUMBER('Raw Data'!S176), OR('Raw Data'!S176&gt;'Raw Data'!T176, 'Raw Data'!S176='Raw Data'!T176)), 'Raw Data'!P176, 0)</f>
        <v>0</v>
      </c>
      <c r="L181">
        <f>IF(AND(ISNUMBER('Raw Data'!S176), OR('Raw Data'!S176&lt;'Raw Data'!T176, 'Raw Data'!S176='Raw Data'!T176)), 'Raw Data'!Q176, 0)</f>
        <v>0</v>
      </c>
      <c r="M181">
        <f>IF(AND(ISNUMBER('Raw Data'!S176), OR('Raw Data'!S176&gt;'Raw Data'!T176, 'Raw Data'!S176&lt;'Raw Data'!T176)), 'Raw Data'!R176, 0)</f>
        <v>0</v>
      </c>
      <c r="N181">
        <f>IF(AND('Raw Data'!F176&lt;'Raw Data'!H176, 'Raw Data'!S176&gt;'Raw Data'!T176), 'Raw Data'!F176, 0)</f>
        <v>0</v>
      </c>
      <c r="O181" t="b">
        <f>'Raw Data'!F176&lt;'Raw Data'!H176</f>
        <v>0</v>
      </c>
      <c r="P181">
        <f>IF(AND('Raw Data'!F176&gt;'Raw Data'!H176, 'Raw Data'!S176&gt;'Raw Data'!T176), 'Raw Data'!F176, 0)</f>
        <v>0</v>
      </c>
      <c r="Q181">
        <f>IF(AND('Raw Data'!F176&gt;'Raw Data'!H176, 'Raw Data'!S176&lt;'Raw Data'!T176), 'Raw Data'!H176, 0)</f>
        <v>0</v>
      </c>
      <c r="R181">
        <f>IF(AND('Raw Data'!F176&lt;'Raw Data'!H176, 'Raw Data'!S176&lt;'Raw Data'!T176), 'Raw Data'!H176, 0)</f>
        <v>0</v>
      </c>
      <c r="S181">
        <f>IF(ISNUMBER('Raw Data'!F176), IF(_xlfn.XLOOKUP(SMALL('Raw Data'!F176:H176, 1), B181:D181, B181:D181, 0)&gt;0, SMALL('Raw Data'!F176:H176, 1), 0), 0)</f>
        <v>0</v>
      </c>
      <c r="T181">
        <f>IF(ISNUMBER('Raw Data'!F176), IF(_xlfn.XLOOKUP(SMALL('Raw Data'!F176:H176, 2), B181:D181, B181:D181, 0)&gt;0, SMALL('Raw Data'!F176:H176, 2), 0), 0)</f>
        <v>0</v>
      </c>
      <c r="U181">
        <f>IF(ISNUMBER('Raw Data'!F176), IF(_xlfn.XLOOKUP(SMALL('Raw Data'!F176:H176, 3), B181:D181, B181:D181, 0)&gt;0, SMALL('Raw Data'!F176:H176, 3), 0), 0)</f>
        <v>0</v>
      </c>
      <c r="V181">
        <f>IF(AND('Raw Data'!F176&lt;'Raw Data'!H176,'Raw Data'!S176&gt;'Raw Data'!T176),'Raw Data'!F176,IF(AND('Raw Data'!H176&lt;'Raw Data'!F176,'Raw Data'!T176&gt;'Raw Data'!S176),'Raw Data'!H176,0))</f>
        <v>0</v>
      </c>
      <c r="W181">
        <f>IF(AND('Raw Data'!F176&gt;'Raw Data'!H176,'Raw Data'!S176&gt;'Raw Data'!T176),'Raw Data'!F176,IF(AND('Raw Data'!H176&gt;'Raw Data'!F176,'Raw Data'!T176&gt;'Raw Data'!S176),'Raw Data'!H176,0))</f>
        <v>0</v>
      </c>
      <c r="X181">
        <f>IF(AND('Raw Data'!G176&gt;4,'Raw Data'!S176&gt;'Raw Data'!T176, ISNUMBER('Raw Data'!S176)),'Raw Data'!M176,IF(AND('Raw Data'!G176&gt;4,'Raw Data'!S176='Raw Data'!T176, ISNUMBER('Raw Data'!S176)),0,IF(AND(ISNUMBER('Raw Data'!S176), 'Raw Data'!S176='Raw Data'!T176),'Raw Data'!G176,0)))</f>
        <v>0</v>
      </c>
      <c r="Y181">
        <f>IF(AND('Raw Data'!G176&gt;4,'Raw Data'!S176&lt;'Raw Data'!T176),'Raw Data'!O176,IF(AND('Raw Data'!G176&gt;4,'Raw Data'!S176='Raw Data'!T176),0,IF('Raw Data'!S176='Raw Data'!T176,'Raw Data'!G176,0)))</f>
        <v>0</v>
      </c>
      <c r="Z181">
        <f>IF(AND('Raw Data'!G176&lt;4, 'Raw Data'!S176='Raw Data'!T176), 'Raw Data'!G176,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Data'!U177</f>
        <v>0</v>
      </c>
      <c r="B182">
        <f>IF('Raw Data'!S177&gt;'Raw Data'!T177, 'Raw Data'!F177, 0)</f>
        <v>0</v>
      </c>
      <c r="C182">
        <f>IF(AND(ISNUMBER('Raw Data'!S177), 'Raw Data'!S177='Raw Data'!T177), 'Raw Data'!G177, 0)</f>
        <v>0</v>
      </c>
      <c r="D182">
        <f>IF('Raw Data'!S177&lt;'Raw Data'!T177, 'Raw Data'!H177, 0)</f>
        <v>0</v>
      </c>
      <c r="E182">
        <f>IF(SUM('Raw Data'!S177:T177)&gt;2, 'Raw Data'!I177, 0)</f>
        <v>0</v>
      </c>
      <c r="F182">
        <f>IF(AND(ISNUMBER('Raw Data'!S177),SUM('Raw Data'!S177:T177)&lt;3),'Raw Data'!I177,)</f>
        <v>0</v>
      </c>
      <c r="G182">
        <f>IF(AND('Raw Data'!S177&gt;0, 'Raw Data'!T177&gt;0), 'Raw Data'!K177, 0)</f>
        <v>0</v>
      </c>
      <c r="H182">
        <f>IF(AND(ISNUMBER('Raw Data'!S177), OR('Raw Data'!S177=0, 'Raw Data'!T177=0)), 'Raw Data'!L177, 0)</f>
        <v>0</v>
      </c>
      <c r="I182">
        <f>IF('Raw Data'!S177='Raw Data'!T177, 0, IF('Raw Data'!S177&gt;'Raw Data'!T177, 'Raw Data'!M177, 0))</f>
        <v>0</v>
      </c>
      <c r="J182">
        <f>IF('Raw Data'!S177='Raw Data'!T177, 0, IF('Raw Data'!S177&lt;'Raw Data'!T177, 'Raw Data'!O177, 0))</f>
        <v>0</v>
      </c>
      <c r="K182">
        <f>IF(AND(ISNUMBER('Raw Data'!S177), OR('Raw Data'!S177&gt;'Raw Data'!T177, 'Raw Data'!S177='Raw Data'!T177)), 'Raw Data'!P177, 0)</f>
        <v>0</v>
      </c>
      <c r="L182">
        <f>IF(AND(ISNUMBER('Raw Data'!S177), OR('Raw Data'!S177&lt;'Raw Data'!T177, 'Raw Data'!S177='Raw Data'!T177)), 'Raw Data'!Q177, 0)</f>
        <v>0</v>
      </c>
      <c r="M182">
        <f>IF(AND(ISNUMBER('Raw Data'!S177), OR('Raw Data'!S177&gt;'Raw Data'!T177, 'Raw Data'!S177&lt;'Raw Data'!T177)), 'Raw Data'!R177, 0)</f>
        <v>0</v>
      </c>
      <c r="N182">
        <f>IF(AND('Raw Data'!F177&lt;'Raw Data'!H177, 'Raw Data'!S177&gt;'Raw Data'!T177), 'Raw Data'!F177, 0)</f>
        <v>0</v>
      </c>
      <c r="O182" t="b">
        <f>'Raw Data'!F177&lt;'Raw Data'!H177</f>
        <v>0</v>
      </c>
      <c r="P182">
        <f>IF(AND('Raw Data'!F177&gt;'Raw Data'!H177, 'Raw Data'!S177&gt;'Raw Data'!T177), 'Raw Data'!F177, 0)</f>
        <v>0</v>
      </c>
      <c r="Q182">
        <f>IF(AND('Raw Data'!F177&gt;'Raw Data'!H177, 'Raw Data'!S177&lt;'Raw Data'!T177), 'Raw Data'!H177, 0)</f>
        <v>0</v>
      </c>
      <c r="R182">
        <f>IF(AND('Raw Data'!F177&lt;'Raw Data'!H177, 'Raw Data'!S177&lt;'Raw Data'!T177), 'Raw Data'!H177, 0)</f>
        <v>0</v>
      </c>
      <c r="S182">
        <f>IF(ISNUMBER('Raw Data'!F177), IF(_xlfn.XLOOKUP(SMALL('Raw Data'!F177:H177, 1), B182:D182, B182:D182, 0)&gt;0, SMALL('Raw Data'!F177:H177, 1), 0), 0)</f>
        <v>0</v>
      </c>
      <c r="T182">
        <f>IF(ISNUMBER('Raw Data'!F177), IF(_xlfn.XLOOKUP(SMALL('Raw Data'!F177:H177, 2), B182:D182, B182:D182, 0)&gt;0, SMALL('Raw Data'!F177:H177, 2), 0), 0)</f>
        <v>0</v>
      </c>
      <c r="U182">
        <f>IF(ISNUMBER('Raw Data'!F177), IF(_xlfn.XLOOKUP(SMALL('Raw Data'!F177:H177, 3), B182:D182, B182:D182, 0)&gt;0, SMALL('Raw Data'!F177:H177, 3), 0), 0)</f>
        <v>0</v>
      </c>
      <c r="V182">
        <f>IF(AND('Raw Data'!F177&lt;'Raw Data'!H177,'Raw Data'!S177&gt;'Raw Data'!T177),'Raw Data'!F177,IF(AND('Raw Data'!H177&lt;'Raw Data'!F177,'Raw Data'!T177&gt;'Raw Data'!S177),'Raw Data'!H177,0))</f>
        <v>0</v>
      </c>
      <c r="W182">
        <f>IF(AND('Raw Data'!F177&gt;'Raw Data'!H177,'Raw Data'!S177&gt;'Raw Data'!T177),'Raw Data'!F177,IF(AND('Raw Data'!H177&gt;'Raw Data'!F177,'Raw Data'!T177&gt;'Raw Data'!S177),'Raw Data'!H177,0))</f>
        <v>0</v>
      </c>
      <c r="X182">
        <f>IF(AND('Raw Data'!G177&gt;4,'Raw Data'!S177&gt;'Raw Data'!T177, ISNUMBER('Raw Data'!S177)),'Raw Data'!M177,IF(AND('Raw Data'!G177&gt;4,'Raw Data'!S177='Raw Data'!T177, ISNUMBER('Raw Data'!S177)),0,IF(AND(ISNUMBER('Raw Data'!S177), 'Raw Data'!S177='Raw Data'!T177),'Raw Data'!G177,0)))</f>
        <v>0</v>
      </c>
      <c r="Y182">
        <f>IF(AND('Raw Data'!G177&gt;4,'Raw Data'!S177&lt;'Raw Data'!T177),'Raw Data'!O177,IF(AND('Raw Data'!G177&gt;4,'Raw Data'!S177='Raw Data'!T177),0,IF('Raw Data'!S177='Raw Data'!T177,'Raw Data'!G177,0)))</f>
        <v>0</v>
      </c>
      <c r="Z182">
        <f>IF(AND('Raw Data'!G177&lt;4, 'Raw Data'!S177='Raw Data'!T177), 'Raw Data'!G177,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Data'!U178</f>
        <v>0</v>
      </c>
      <c r="B183">
        <f>IF('Raw Data'!S178&gt;'Raw Data'!T178, 'Raw Data'!F178, 0)</f>
        <v>0</v>
      </c>
      <c r="C183">
        <f>IF(AND(ISNUMBER('Raw Data'!S178), 'Raw Data'!S178='Raw Data'!T178), 'Raw Data'!G178, 0)</f>
        <v>0</v>
      </c>
      <c r="D183">
        <f>IF('Raw Data'!S178&lt;'Raw Data'!T178, 'Raw Data'!H178, 0)</f>
        <v>0</v>
      </c>
      <c r="E183">
        <f>IF(SUM('Raw Data'!S178:T178)&gt;2, 'Raw Data'!I178, 0)</f>
        <v>0</v>
      </c>
      <c r="F183">
        <f>IF(AND(ISNUMBER('Raw Data'!S178),SUM('Raw Data'!S178:T178)&lt;3),'Raw Data'!I178,)</f>
        <v>0</v>
      </c>
      <c r="G183">
        <f>IF(AND('Raw Data'!S178&gt;0, 'Raw Data'!T178&gt;0), 'Raw Data'!K178, 0)</f>
        <v>0</v>
      </c>
      <c r="H183">
        <f>IF(AND(ISNUMBER('Raw Data'!S178), OR('Raw Data'!S178=0, 'Raw Data'!T178=0)), 'Raw Data'!L178, 0)</f>
        <v>0</v>
      </c>
      <c r="I183">
        <f>IF('Raw Data'!S178='Raw Data'!T178, 0, IF('Raw Data'!S178&gt;'Raw Data'!T178, 'Raw Data'!M178, 0))</f>
        <v>0</v>
      </c>
      <c r="J183">
        <f>IF('Raw Data'!S178='Raw Data'!T178, 0, IF('Raw Data'!S178&lt;'Raw Data'!T178, 'Raw Data'!O178, 0))</f>
        <v>0</v>
      </c>
      <c r="K183">
        <f>IF(AND(ISNUMBER('Raw Data'!S178), OR('Raw Data'!S178&gt;'Raw Data'!T178, 'Raw Data'!S178='Raw Data'!T178)), 'Raw Data'!P178, 0)</f>
        <v>0</v>
      </c>
      <c r="L183">
        <f>IF(AND(ISNUMBER('Raw Data'!S178), OR('Raw Data'!S178&lt;'Raw Data'!T178, 'Raw Data'!S178='Raw Data'!T178)), 'Raw Data'!Q178, 0)</f>
        <v>0</v>
      </c>
      <c r="M183">
        <f>IF(AND(ISNUMBER('Raw Data'!S178), OR('Raw Data'!S178&gt;'Raw Data'!T178, 'Raw Data'!S178&lt;'Raw Data'!T178)), 'Raw Data'!R178, 0)</f>
        <v>0</v>
      </c>
      <c r="N183">
        <f>IF(AND('Raw Data'!F178&lt;'Raw Data'!H178, 'Raw Data'!S178&gt;'Raw Data'!T178), 'Raw Data'!F178, 0)</f>
        <v>0</v>
      </c>
      <c r="O183" t="b">
        <f>'Raw Data'!F178&lt;'Raw Data'!H178</f>
        <v>0</v>
      </c>
      <c r="P183">
        <f>IF(AND('Raw Data'!F178&gt;'Raw Data'!H178, 'Raw Data'!S178&gt;'Raw Data'!T178), 'Raw Data'!F178, 0)</f>
        <v>0</v>
      </c>
      <c r="Q183">
        <f>IF(AND('Raw Data'!F178&gt;'Raw Data'!H178, 'Raw Data'!S178&lt;'Raw Data'!T178), 'Raw Data'!H178, 0)</f>
        <v>0</v>
      </c>
      <c r="R183">
        <f>IF(AND('Raw Data'!F178&lt;'Raw Data'!H178, 'Raw Data'!S178&lt;'Raw Data'!T178), 'Raw Data'!H178, 0)</f>
        <v>0</v>
      </c>
      <c r="S183">
        <f>IF(ISNUMBER('Raw Data'!F178), IF(_xlfn.XLOOKUP(SMALL('Raw Data'!F178:H178, 1), B183:D183, B183:D183, 0)&gt;0, SMALL('Raw Data'!F178:H178, 1), 0), 0)</f>
        <v>0</v>
      </c>
      <c r="T183">
        <f>IF(ISNUMBER('Raw Data'!F178), IF(_xlfn.XLOOKUP(SMALL('Raw Data'!F178:H178, 2), B183:D183, B183:D183, 0)&gt;0, SMALL('Raw Data'!F178:H178, 2), 0), 0)</f>
        <v>0</v>
      </c>
      <c r="U183">
        <f>IF(ISNUMBER('Raw Data'!F178), IF(_xlfn.XLOOKUP(SMALL('Raw Data'!F178:H178, 3), B183:D183, B183:D183, 0)&gt;0, SMALL('Raw Data'!F178:H178, 3), 0), 0)</f>
        <v>0</v>
      </c>
      <c r="V183">
        <f>IF(AND('Raw Data'!F178&lt;'Raw Data'!H178,'Raw Data'!S178&gt;'Raw Data'!T178),'Raw Data'!F178,IF(AND('Raw Data'!H178&lt;'Raw Data'!F178,'Raw Data'!T178&gt;'Raw Data'!S178),'Raw Data'!H178,0))</f>
        <v>0</v>
      </c>
      <c r="W183">
        <f>IF(AND('Raw Data'!F178&gt;'Raw Data'!H178,'Raw Data'!S178&gt;'Raw Data'!T178),'Raw Data'!F178,IF(AND('Raw Data'!H178&gt;'Raw Data'!F178,'Raw Data'!T178&gt;'Raw Data'!S178),'Raw Data'!H178,0))</f>
        <v>0</v>
      </c>
      <c r="X183">
        <f>IF(AND('Raw Data'!G178&gt;4,'Raw Data'!S178&gt;'Raw Data'!T178, ISNUMBER('Raw Data'!S178)),'Raw Data'!M178,IF(AND('Raw Data'!G178&gt;4,'Raw Data'!S178='Raw Data'!T178, ISNUMBER('Raw Data'!S178)),0,IF(AND(ISNUMBER('Raw Data'!S178), 'Raw Data'!S178='Raw Data'!T178),'Raw Data'!G178,0)))</f>
        <v>0</v>
      </c>
      <c r="Y183">
        <f>IF(AND('Raw Data'!G178&gt;4,'Raw Data'!S178&lt;'Raw Data'!T178),'Raw Data'!O178,IF(AND('Raw Data'!G178&gt;4,'Raw Data'!S178='Raw Data'!T178),0,IF('Raw Data'!S178='Raw Data'!T178,'Raw Data'!G178,0)))</f>
        <v>0</v>
      </c>
      <c r="Z183">
        <f>IF(AND('Raw Data'!G178&lt;4, 'Raw Data'!S178='Raw Data'!T178), 'Raw Data'!G178,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Data'!U179</f>
        <v>0</v>
      </c>
      <c r="B184">
        <f>IF('Raw Data'!S179&gt;'Raw Data'!T179, 'Raw Data'!F179, 0)</f>
        <v>0</v>
      </c>
      <c r="C184">
        <f>IF(AND(ISNUMBER('Raw Data'!S179), 'Raw Data'!S179='Raw Data'!T179), 'Raw Data'!G179, 0)</f>
        <v>0</v>
      </c>
      <c r="D184">
        <f>IF('Raw Data'!S179&lt;'Raw Data'!T179, 'Raw Data'!H179, 0)</f>
        <v>0</v>
      </c>
      <c r="E184">
        <f>IF(SUM('Raw Data'!S179:T179)&gt;2, 'Raw Data'!I179, 0)</f>
        <v>0</v>
      </c>
      <c r="F184">
        <f>IF(AND(ISNUMBER('Raw Data'!S179),SUM('Raw Data'!S179:T179)&lt;3),'Raw Data'!I179,)</f>
        <v>0</v>
      </c>
      <c r="G184">
        <f>IF(AND('Raw Data'!S179&gt;0, 'Raw Data'!T179&gt;0), 'Raw Data'!K179, 0)</f>
        <v>0</v>
      </c>
      <c r="H184">
        <f>IF(AND(ISNUMBER('Raw Data'!S179), OR('Raw Data'!S179=0, 'Raw Data'!T179=0)), 'Raw Data'!L179, 0)</f>
        <v>0</v>
      </c>
      <c r="I184">
        <f>IF('Raw Data'!S179='Raw Data'!T179, 0, IF('Raw Data'!S179&gt;'Raw Data'!T179, 'Raw Data'!M179, 0))</f>
        <v>0</v>
      </c>
      <c r="J184">
        <f>IF('Raw Data'!S179='Raw Data'!T179, 0, IF('Raw Data'!S179&lt;'Raw Data'!T179, 'Raw Data'!O179, 0))</f>
        <v>0</v>
      </c>
      <c r="K184">
        <f>IF(AND(ISNUMBER('Raw Data'!S179), OR('Raw Data'!S179&gt;'Raw Data'!T179, 'Raw Data'!S179='Raw Data'!T179)), 'Raw Data'!P179, 0)</f>
        <v>0</v>
      </c>
      <c r="L184">
        <f>IF(AND(ISNUMBER('Raw Data'!S179), OR('Raw Data'!S179&lt;'Raw Data'!T179, 'Raw Data'!S179='Raw Data'!T179)), 'Raw Data'!Q179, 0)</f>
        <v>0</v>
      </c>
      <c r="M184">
        <f>IF(AND(ISNUMBER('Raw Data'!S179), OR('Raw Data'!S179&gt;'Raw Data'!T179, 'Raw Data'!S179&lt;'Raw Data'!T179)), 'Raw Data'!R179, 0)</f>
        <v>0</v>
      </c>
      <c r="N184">
        <f>IF(AND('Raw Data'!F179&lt;'Raw Data'!H179, 'Raw Data'!S179&gt;'Raw Data'!T179), 'Raw Data'!F179, 0)</f>
        <v>0</v>
      </c>
      <c r="O184" t="b">
        <f>'Raw Data'!F179&lt;'Raw Data'!H179</f>
        <v>0</v>
      </c>
      <c r="P184">
        <f>IF(AND('Raw Data'!F179&gt;'Raw Data'!H179, 'Raw Data'!S179&gt;'Raw Data'!T179), 'Raw Data'!F179, 0)</f>
        <v>0</v>
      </c>
      <c r="Q184">
        <f>IF(AND('Raw Data'!F179&gt;'Raw Data'!H179, 'Raw Data'!S179&lt;'Raw Data'!T179), 'Raw Data'!H179, 0)</f>
        <v>0</v>
      </c>
      <c r="R184">
        <f>IF(AND('Raw Data'!F179&lt;'Raw Data'!H179, 'Raw Data'!S179&lt;'Raw Data'!T179), 'Raw Data'!H179, 0)</f>
        <v>0</v>
      </c>
      <c r="S184">
        <f>IF(ISNUMBER('Raw Data'!F179), IF(_xlfn.XLOOKUP(SMALL('Raw Data'!F179:H179, 1), B184:D184, B184:D184, 0)&gt;0, SMALL('Raw Data'!F179:H179, 1), 0), 0)</f>
        <v>0</v>
      </c>
      <c r="T184">
        <f>IF(ISNUMBER('Raw Data'!F179), IF(_xlfn.XLOOKUP(SMALL('Raw Data'!F179:H179, 2), B184:D184, B184:D184, 0)&gt;0, SMALL('Raw Data'!F179:H179, 2), 0), 0)</f>
        <v>0</v>
      </c>
      <c r="U184">
        <f>IF(ISNUMBER('Raw Data'!F179), IF(_xlfn.XLOOKUP(SMALL('Raw Data'!F179:H179, 3), B184:D184, B184:D184, 0)&gt;0, SMALL('Raw Data'!F179:H179, 3), 0), 0)</f>
        <v>0</v>
      </c>
      <c r="V184">
        <f>IF(AND('Raw Data'!F179&lt;'Raw Data'!H179,'Raw Data'!S179&gt;'Raw Data'!T179),'Raw Data'!F179,IF(AND('Raw Data'!H179&lt;'Raw Data'!F179,'Raw Data'!T179&gt;'Raw Data'!S179),'Raw Data'!H179,0))</f>
        <v>0</v>
      </c>
      <c r="W184">
        <f>IF(AND('Raw Data'!F179&gt;'Raw Data'!H179,'Raw Data'!S179&gt;'Raw Data'!T179),'Raw Data'!F179,IF(AND('Raw Data'!H179&gt;'Raw Data'!F179,'Raw Data'!T179&gt;'Raw Data'!S179),'Raw Data'!H179,0))</f>
        <v>0</v>
      </c>
      <c r="X184">
        <f>IF(AND('Raw Data'!G179&gt;4,'Raw Data'!S179&gt;'Raw Data'!T179, ISNUMBER('Raw Data'!S179)),'Raw Data'!M179,IF(AND('Raw Data'!G179&gt;4,'Raw Data'!S179='Raw Data'!T179, ISNUMBER('Raw Data'!S179)),0,IF(AND(ISNUMBER('Raw Data'!S179), 'Raw Data'!S179='Raw Data'!T179),'Raw Data'!G179,0)))</f>
        <v>0</v>
      </c>
      <c r="Y184">
        <f>IF(AND('Raw Data'!G179&gt;4,'Raw Data'!S179&lt;'Raw Data'!T179),'Raw Data'!O179,IF(AND('Raw Data'!G179&gt;4,'Raw Data'!S179='Raw Data'!T179),0,IF('Raw Data'!S179='Raw Data'!T179,'Raw Data'!G179,0)))</f>
        <v>0</v>
      </c>
      <c r="Z184">
        <f>IF(AND('Raw Data'!G179&lt;4, 'Raw Data'!S179='Raw Data'!T179), 'Raw Data'!G179,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Data'!U180</f>
        <v>0</v>
      </c>
      <c r="B185">
        <f>IF('Raw Data'!S180&gt;'Raw Data'!T180, 'Raw Data'!F180, 0)</f>
        <v>0</v>
      </c>
      <c r="C185">
        <f>IF(AND(ISNUMBER('Raw Data'!S180), 'Raw Data'!S180='Raw Data'!T180), 'Raw Data'!G180, 0)</f>
        <v>0</v>
      </c>
      <c r="D185">
        <f>IF('Raw Data'!S180&lt;'Raw Data'!T180, 'Raw Data'!H180, 0)</f>
        <v>0</v>
      </c>
      <c r="E185">
        <f>IF(SUM('Raw Data'!S180:T180)&gt;2, 'Raw Data'!I180, 0)</f>
        <v>0</v>
      </c>
      <c r="F185">
        <f>IF(AND(ISNUMBER('Raw Data'!S180),SUM('Raw Data'!S180:T180)&lt;3),'Raw Data'!I180,)</f>
        <v>0</v>
      </c>
      <c r="G185">
        <f>IF(AND('Raw Data'!S180&gt;0, 'Raw Data'!T180&gt;0), 'Raw Data'!K180, 0)</f>
        <v>0</v>
      </c>
      <c r="H185">
        <f>IF(AND(ISNUMBER('Raw Data'!S180), OR('Raw Data'!S180=0, 'Raw Data'!T180=0)), 'Raw Data'!L180, 0)</f>
        <v>0</v>
      </c>
      <c r="I185">
        <f>IF('Raw Data'!S180='Raw Data'!T180, 0, IF('Raw Data'!S180&gt;'Raw Data'!T180, 'Raw Data'!M180, 0))</f>
        <v>0</v>
      </c>
      <c r="J185">
        <f>IF('Raw Data'!S180='Raw Data'!T180, 0, IF('Raw Data'!S180&lt;'Raw Data'!T180, 'Raw Data'!O180, 0))</f>
        <v>0</v>
      </c>
      <c r="K185">
        <f>IF(AND(ISNUMBER('Raw Data'!S180), OR('Raw Data'!S180&gt;'Raw Data'!T180, 'Raw Data'!S180='Raw Data'!T180)), 'Raw Data'!P180, 0)</f>
        <v>0</v>
      </c>
      <c r="L185">
        <f>IF(AND(ISNUMBER('Raw Data'!S180), OR('Raw Data'!S180&lt;'Raw Data'!T180, 'Raw Data'!S180='Raw Data'!T180)), 'Raw Data'!Q180, 0)</f>
        <v>0</v>
      </c>
      <c r="M185">
        <f>IF(AND(ISNUMBER('Raw Data'!S180), OR('Raw Data'!S180&gt;'Raw Data'!T180, 'Raw Data'!S180&lt;'Raw Data'!T180)), 'Raw Data'!R180, 0)</f>
        <v>0</v>
      </c>
      <c r="N185">
        <f>IF(AND('Raw Data'!F180&lt;'Raw Data'!H180, 'Raw Data'!S180&gt;'Raw Data'!T180), 'Raw Data'!F180, 0)</f>
        <v>0</v>
      </c>
      <c r="O185" t="b">
        <f>'Raw Data'!F180&lt;'Raw Data'!H180</f>
        <v>0</v>
      </c>
      <c r="P185">
        <f>IF(AND('Raw Data'!F180&gt;'Raw Data'!H180, 'Raw Data'!S180&gt;'Raw Data'!T180), 'Raw Data'!F180, 0)</f>
        <v>0</v>
      </c>
      <c r="Q185">
        <f>IF(AND('Raw Data'!F180&gt;'Raw Data'!H180, 'Raw Data'!S180&lt;'Raw Data'!T180), 'Raw Data'!H180, 0)</f>
        <v>0</v>
      </c>
      <c r="R185">
        <f>IF(AND('Raw Data'!F180&lt;'Raw Data'!H180, 'Raw Data'!S180&lt;'Raw Data'!T180), 'Raw Data'!H180, 0)</f>
        <v>0</v>
      </c>
      <c r="S185">
        <f>IF(ISNUMBER('Raw Data'!F180), IF(_xlfn.XLOOKUP(SMALL('Raw Data'!F180:H180, 1), B185:D185, B185:D185, 0)&gt;0, SMALL('Raw Data'!F180:H180, 1), 0), 0)</f>
        <v>0</v>
      </c>
      <c r="T185">
        <f>IF(ISNUMBER('Raw Data'!F180), IF(_xlfn.XLOOKUP(SMALL('Raw Data'!F180:H180, 2), B185:D185, B185:D185, 0)&gt;0, SMALL('Raw Data'!F180:H180, 2), 0), 0)</f>
        <v>0</v>
      </c>
      <c r="U185">
        <f>IF(ISNUMBER('Raw Data'!F180), IF(_xlfn.XLOOKUP(SMALL('Raw Data'!F180:H180, 3), B185:D185, B185:D185, 0)&gt;0, SMALL('Raw Data'!F180:H180, 3), 0), 0)</f>
        <v>0</v>
      </c>
      <c r="V185">
        <f>IF(AND('Raw Data'!F180&lt;'Raw Data'!H180,'Raw Data'!S180&gt;'Raw Data'!T180),'Raw Data'!F180,IF(AND('Raw Data'!H180&lt;'Raw Data'!F180,'Raw Data'!T180&gt;'Raw Data'!S180),'Raw Data'!H180,0))</f>
        <v>0</v>
      </c>
      <c r="W185">
        <f>IF(AND('Raw Data'!F180&gt;'Raw Data'!H180,'Raw Data'!S180&gt;'Raw Data'!T180),'Raw Data'!F180,IF(AND('Raw Data'!H180&gt;'Raw Data'!F180,'Raw Data'!T180&gt;'Raw Data'!S180),'Raw Data'!H180,0))</f>
        <v>0</v>
      </c>
      <c r="X185">
        <f>IF(AND('Raw Data'!G180&gt;4,'Raw Data'!S180&gt;'Raw Data'!T180, ISNUMBER('Raw Data'!S180)),'Raw Data'!M180,IF(AND('Raw Data'!G180&gt;4,'Raw Data'!S180='Raw Data'!T180, ISNUMBER('Raw Data'!S180)),0,IF(AND(ISNUMBER('Raw Data'!S180), 'Raw Data'!S180='Raw Data'!T180),'Raw Data'!G180,0)))</f>
        <v>0</v>
      </c>
      <c r="Y185">
        <f>IF(AND('Raw Data'!G180&gt;4,'Raw Data'!S180&lt;'Raw Data'!T180),'Raw Data'!O180,IF(AND('Raw Data'!G180&gt;4,'Raw Data'!S180='Raw Data'!T180),0,IF('Raw Data'!S180='Raw Data'!T180,'Raw Data'!G180,0)))</f>
        <v>0</v>
      </c>
      <c r="Z185">
        <f>IF(AND('Raw Data'!G180&lt;4, 'Raw Data'!S180='Raw Data'!T180), 'Raw Data'!G180,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Data'!U181</f>
        <v>0</v>
      </c>
      <c r="B186">
        <f>IF('Raw Data'!S181&gt;'Raw Data'!T181, 'Raw Data'!F181, 0)</f>
        <v>0</v>
      </c>
      <c r="C186">
        <f>IF(AND(ISNUMBER('Raw Data'!S181), 'Raw Data'!S181='Raw Data'!T181), 'Raw Data'!G181, 0)</f>
        <v>0</v>
      </c>
      <c r="D186">
        <f>IF('Raw Data'!S181&lt;'Raw Data'!T181, 'Raw Data'!H181, 0)</f>
        <v>0</v>
      </c>
      <c r="E186">
        <f>IF(SUM('Raw Data'!S181:T181)&gt;2, 'Raw Data'!I181, 0)</f>
        <v>0</v>
      </c>
      <c r="F186">
        <f>IF(AND(ISNUMBER('Raw Data'!S181),SUM('Raw Data'!S181:T181)&lt;3),'Raw Data'!I181,)</f>
        <v>0</v>
      </c>
      <c r="G186">
        <f>IF(AND('Raw Data'!S181&gt;0, 'Raw Data'!T181&gt;0), 'Raw Data'!K181, 0)</f>
        <v>0</v>
      </c>
      <c r="H186">
        <f>IF(AND(ISNUMBER('Raw Data'!S181), OR('Raw Data'!S181=0, 'Raw Data'!T181=0)), 'Raw Data'!L181, 0)</f>
        <v>0</v>
      </c>
      <c r="I186">
        <f>IF('Raw Data'!S181='Raw Data'!T181, 0, IF('Raw Data'!S181&gt;'Raw Data'!T181, 'Raw Data'!M181, 0))</f>
        <v>0</v>
      </c>
      <c r="J186">
        <f>IF('Raw Data'!S181='Raw Data'!T181, 0, IF('Raw Data'!S181&lt;'Raw Data'!T181, 'Raw Data'!O181, 0))</f>
        <v>0</v>
      </c>
      <c r="K186">
        <f>IF(AND(ISNUMBER('Raw Data'!S181), OR('Raw Data'!S181&gt;'Raw Data'!T181, 'Raw Data'!S181='Raw Data'!T181)), 'Raw Data'!P181, 0)</f>
        <v>0</v>
      </c>
      <c r="L186">
        <f>IF(AND(ISNUMBER('Raw Data'!S181), OR('Raw Data'!S181&lt;'Raw Data'!T181, 'Raw Data'!S181='Raw Data'!T181)), 'Raw Data'!Q181, 0)</f>
        <v>0</v>
      </c>
      <c r="M186">
        <f>IF(AND(ISNUMBER('Raw Data'!S181), OR('Raw Data'!S181&gt;'Raw Data'!T181, 'Raw Data'!S181&lt;'Raw Data'!T181)), 'Raw Data'!R181, 0)</f>
        <v>0</v>
      </c>
      <c r="N186">
        <f>IF(AND('Raw Data'!F181&lt;'Raw Data'!H181, 'Raw Data'!S181&gt;'Raw Data'!T181), 'Raw Data'!F181, 0)</f>
        <v>0</v>
      </c>
      <c r="O186" t="b">
        <f>'Raw Data'!F181&lt;'Raw Data'!H181</f>
        <v>0</v>
      </c>
      <c r="P186">
        <f>IF(AND('Raw Data'!F181&gt;'Raw Data'!H181, 'Raw Data'!S181&gt;'Raw Data'!T181), 'Raw Data'!F181, 0)</f>
        <v>0</v>
      </c>
      <c r="Q186">
        <f>IF(AND('Raw Data'!F181&gt;'Raw Data'!H181, 'Raw Data'!S181&lt;'Raw Data'!T181), 'Raw Data'!H181, 0)</f>
        <v>0</v>
      </c>
      <c r="R186">
        <f>IF(AND('Raw Data'!F181&lt;'Raw Data'!H181, 'Raw Data'!S181&lt;'Raw Data'!T181), 'Raw Data'!H181, 0)</f>
        <v>0</v>
      </c>
      <c r="S186">
        <f>IF(ISNUMBER('Raw Data'!F181), IF(_xlfn.XLOOKUP(SMALL('Raw Data'!F181:H181, 1), B186:D186, B186:D186, 0)&gt;0, SMALL('Raw Data'!F181:H181, 1), 0), 0)</f>
        <v>0</v>
      </c>
      <c r="T186">
        <f>IF(ISNUMBER('Raw Data'!F181), IF(_xlfn.XLOOKUP(SMALL('Raw Data'!F181:H181, 2), B186:D186, B186:D186, 0)&gt;0, SMALL('Raw Data'!F181:H181, 2), 0), 0)</f>
        <v>0</v>
      </c>
      <c r="U186">
        <f>IF(ISNUMBER('Raw Data'!F181), IF(_xlfn.XLOOKUP(SMALL('Raw Data'!F181:H181, 3), B186:D186, B186:D186, 0)&gt;0, SMALL('Raw Data'!F181:H181, 3), 0), 0)</f>
        <v>0</v>
      </c>
      <c r="V186">
        <f>IF(AND('Raw Data'!F181&lt;'Raw Data'!H181,'Raw Data'!S181&gt;'Raw Data'!T181),'Raw Data'!F181,IF(AND('Raw Data'!H181&lt;'Raw Data'!F181,'Raw Data'!T181&gt;'Raw Data'!S181),'Raw Data'!H181,0))</f>
        <v>0</v>
      </c>
      <c r="W186">
        <f>IF(AND('Raw Data'!F181&gt;'Raw Data'!H181,'Raw Data'!S181&gt;'Raw Data'!T181),'Raw Data'!F181,IF(AND('Raw Data'!H181&gt;'Raw Data'!F181,'Raw Data'!T181&gt;'Raw Data'!S181),'Raw Data'!H181,0))</f>
        <v>0</v>
      </c>
      <c r="X186">
        <f>IF(AND('Raw Data'!G181&gt;4,'Raw Data'!S181&gt;'Raw Data'!T181, ISNUMBER('Raw Data'!S181)),'Raw Data'!M181,IF(AND('Raw Data'!G181&gt;4,'Raw Data'!S181='Raw Data'!T181, ISNUMBER('Raw Data'!S181)),0,IF(AND(ISNUMBER('Raw Data'!S181), 'Raw Data'!S181='Raw Data'!T181),'Raw Data'!G181,0)))</f>
        <v>0</v>
      </c>
      <c r="Y186">
        <f>IF(AND('Raw Data'!G181&gt;4,'Raw Data'!S181&lt;'Raw Data'!T181),'Raw Data'!O181,IF(AND('Raw Data'!G181&gt;4,'Raw Data'!S181='Raw Data'!T181),0,IF('Raw Data'!S181='Raw Data'!T181,'Raw Data'!G181,0)))</f>
        <v>0</v>
      </c>
      <c r="Z186">
        <f>IF(AND('Raw Data'!G181&lt;4, 'Raw Data'!S181='Raw Data'!T181), 'Raw Data'!G181,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Data'!U182</f>
        <v>0</v>
      </c>
      <c r="B187">
        <f>IF('Raw Data'!S182&gt;'Raw Data'!T182, 'Raw Data'!F182, 0)</f>
        <v>0</v>
      </c>
      <c r="C187">
        <f>IF(AND(ISNUMBER('Raw Data'!S182), 'Raw Data'!S182='Raw Data'!T182), 'Raw Data'!G182, 0)</f>
        <v>0</v>
      </c>
      <c r="D187">
        <f>IF('Raw Data'!S182&lt;'Raw Data'!T182, 'Raw Data'!H182, 0)</f>
        <v>0</v>
      </c>
      <c r="E187">
        <f>IF(SUM('Raw Data'!S182:T182)&gt;2, 'Raw Data'!I182, 0)</f>
        <v>0</v>
      </c>
      <c r="F187">
        <f>IF(AND(ISNUMBER('Raw Data'!S182),SUM('Raw Data'!S182:T182)&lt;3),'Raw Data'!I182,)</f>
        <v>0</v>
      </c>
      <c r="G187">
        <f>IF(AND('Raw Data'!S182&gt;0, 'Raw Data'!T182&gt;0), 'Raw Data'!K182, 0)</f>
        <v>0</v>
      </c>
      <c r="H187">
        <f>IF(AND(ISNUMBER('Raw Data'!S182), OR('Raw Data'!S182=0, 'Raw Data'!T182=0)), 'Raw Data'!L182, 0)</f>
        <v>0</v>
      </c>
      <c r="I187">
        <f>IF('Raw Data'!S182='Raw Data'!T182, 0, IF('Raw Data'!S182&gt;'Raw Data'!T182, 'Raw Data'!M182, 0))</f>
        <v>0</v>
      </c>
      <c r="J187">
        <f>IF('Raw Data'!S182='Raw Data'!T182, 0, IF('Raw Data'!S182&lt;'Raw Data'!T182, 'Raw Data'!O182, 0))</f>
        <v>0</v>
      </c>
      <c r="K187">
        <f>IF(AND(ISNUMBER('Raw Data'!S182), OR('Raw Data'!S182&gt;'Raw Data'!T182, 'Raw Data'!S182='Raw Data'!T182)), 'Raw Data'!P182, 0)</f>
        <v>0</v>
      </c>
      <c r="L187">
        <f>IF(AND(ISNUMBER('Raw Data'!S182), OR('Raw Data'!S182&lt;'Raw Data'!T182, 'Raw Data'!S182='Raw Data'!T182)), 'Raw Data'!Q182, 0)</f>
        <v>0</v>
      </c>
      <c r="M187">
        <f>IF(AND(ISNUMBER('Raw Data'!S182), OR('Raw Data'!S182&gt;'Raw Data'!T182, 'Raw Data'!S182&lt;'Raw Data'!T182)), 'Raw Data'!R182, 0)</f>
        <v>0</v>
      </c>
      <c r="N187">
        <f>IF(AND('Raw Data'!F182&lt;'Raw Data'!H182, 'Raw Data'!S182&gt;'Raw Data'!T182), 'Raw Data'!F182, 0)</f>
        <v>0</v>
      </c>
      <c r="O187" t="b">
        <f>'Raw Data'!F182&lt;'Raw Data'!H182</f>
        <v>0</v>
      </c>
      <c r="P187">
        <f>IF(AND('Raw Data'!F182&gt;'Raw Data'!H182, 'Raw Data'!S182&gt;'Raw Data'!T182), 'Raw Data'!F182, 0)</f>
        <v>0</v>
      </c>
      <c r="Q187">
        <f>IF(AND('Raw Data'!F182&gt;'Raw Data'!H182, 'Raw Data'!S182&lt;'Raw Data'!T182), 'Raw Data'!H182, 0)</f>
        <v>0</v>
      </c>
      <c r="R187">
        <f>IF(AND('Raw Data'!F182&lt;'Raw Data'!H182, 'Raw Data'!S182&lt;'Raw Data'!T182), 'Raw Data'!H182, 0)</f>
        <v>0</v>
      </c>
      <c r="S187">
        <f>IF(ISNUMBER('Raw Data'!F182), IF(_xlfn.XLOOKUP(SMALL('Raw Data'!F182:H182, 1), B187:D187, B187:D187, 0)&gt;0, SMALL('Raw Data'!F182:H182, 1), 0), 0)</f>
        <v>0</v>
      </c>
      <c r="T187">
        <f>IF(ISNUMBER('Raw Data'!F182), IF(_xlfn.XLOOKUP(SMALL('Raw Data'!F182:H182, 2), B187:D187, B187:D187, 0)&gt;0, SMALL('Raw Data'!F182:H182, 2), 0), 0)</f>
        <v>0</v>
      </c>
      <c r="U187">
        <f>IF(ISNUMBER('Raw Data'!F182), IF(_xlfn.XLOOKUP(SMALL('Raw Data'!F182:H182, 3), B187:D187, B187:D187, 0)&gt;0, SMALL('Raw Data'!F182:H182, 3), 0), 0)</f>
        <v>0</v>
      </c>
      <c r="V187">
        <f>IF(AND('Raw Data'!F182&lt;'Raw Data'!H182,'Raw Data'!S182&gt;'Raw Data'!T182),'Raw Data'!F182,IF(AND('Raw Data'!H182&lt;'Raw Data'!F182,'Raw Data'!T182&gt;'Raw Data'!S182),'Raw Data'!H182,0))</f>
        <v>0</v>
      </c>
      <c r="W187">
        <f>IF(AND('Raw Data'!F182&gt;'Raw Data'!H182,'Raw Data'!S182&gt;'Raw Data'!T182),'Raw Data'!F182,IF(AND('Raw Data'!H182&gt;'Raw Data'!F182,'Raw Data'!T182&gt;'Raw Data'!S182),'Raw Data'!H182,0))</f>
        <v>0</v>
      </c>
      <c r="X187">
        <f>IF(AND('Raw Data'!G182&gt;4,'Raw Data'!S182&gt;'Raw Data'!T182, ISNUMBER('Raw Data'!S182)),'Raw Data'!M182,IF(AND('Raw Data'!G182&gt;4,'Raw Data'!S182='Raw Data'!T182, ISNUMBER('Raw Data'!S182)),0,IF(AND(ISNUMBER('Raw Data'!S182), 'Raw Data'!S182='Raw Data'!T182),'Raw Data'!G182,0)))</f>
        <v>0</v>
      </c>
      <c r="Y187">
        <f>IF(AND('Raw Data'!G182&gt;4,'Raw Data'!S182&lt;'Raw Data'!T182),'Raw Data'!O182,IF(AND('Raw Data'!G182&gt;4,'Raw Data'!S182='Raw Data'!T182),0,IF('Raw Data'!S182='Raw Data'!T182,'Raw Data'!G182,0)))</f>
        <v>0</v>
      </c>
      <c r="Z187">
        <f>IF(AND('Raw Data'!G182&lt;4, 'Raw Data'!S182='Raw Data'!T182), 'Raw Data'!G182,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Data'!U183</f>
        <v>0</v>
      </c>
      <c r="B188">
        <f>IF('Raw Data'!S183&gt;'Raw Data'!T183, 'Raw Data'!F183, 0)</f>
        <v>0</v>
      </c>
      <c r="C188">
        <f>IF(AND(ISNUMBER('Raw Data'!S183), 'Raw Data'!S183='Raw Data'!T183), 'Raw Data'!G183, 0)</f>
        <v>0</v>
      </c>
      <c r="D188">
        <f>IF('Raw Data'!S183&lt;'Raw Data'!T183, 'Raw Data'!H183, 0)</f>
        <v>0</v>
      </c>
      <c r="E188">
        <f>IF(SUM('Raw Data'!S183:T183)&gt;2, 'Raw Data'!I183, 0)</f>
        <v>0</v>
      </c>
      <c r="F188">
        <f>IF(AND(ISNUMBER('Raw Data'!S183),SUM('Raw Data'!S183:T183)&lt;3),'Raw Data'!I183,)</f>
        <v>0</v>
      </c>
      <c r="G188">
        <f>IF(AND('Raw Data'!S183&gt;0, 'Raw Data'!T183&gt;0), 'Raw Data'!K183, 0)</f>
        <v>0</v>
      </c>
      <c r="H188">
        <f>IF(AND(ISNUMBER('Raw Data'!S183), OR('Raw Data'!S183=0, 'Raw Data'!T183=0)), 'Raw Data'!L183, 0)</f>
        <v>0</v>
      </c>
      <c r="I188">
        <f>IF('Raw Data'!S183='Raw Data'!T183, 0, IF('Raw Data'!S183&gt;'Raw Data'!T183, 'Raw Data'!M183, 0))</f>
        <v>0</v>
      </c>
      <c r="J188">
        <f>IF('Raw Data'!S183='Raw Data'!T183, 0, IF('Raw Data'!S183&lt;'Raw Data'!T183, 'Raw Data'!O183, 0))</f>
        <v>0</v>
      </c>
      <c r="K188">
        <f>IF(AND(ISNUMBER('Raw Data'!S183), OR('Raw Data'!S183&gt;'Raw Data'!T183, 'Raw Data'!S183='Raw Data'!T183)), 'Raw Data'!P183, 0)</f>
        <v>0</v>
      </c>
      <c r="L188">
        <f>IF(AND(ISNUMBER('Raw Data'!S183), OR('Raw Data'!S183&lt;'Raw Data'!T183, 'Raw Data'!S183='Raw Data'!T183)), 'Raw Data'!Q183, 0)</f>
        <v>0</v>
      </c>
      <c r="M188">
        <f>IF(AND(ISNUMBER('Raw Data'!S183), OR('Raw Data'!S183&gt;'Raw Data'!T183, 'Raw Data'!S183&lt;'Raw Data'!T183)), 'Raw Data'!R183, 0)</f>
        <v>0</v>
      </c>
      <c r="N188">
        <f>IF(AND('Raw Data'!F183&lt;'Raw Data'!H183, 'Raw Data'!S183&gt;'Raw Data'!T183), 'Raw Data'!F183, 0)</f>
        <v>0</v>
      </c>
      <c r="O188" t="b">
        <f>'Raw Data'!F183&lt;'Raw Data'!H183</f>
        <v>0</v>
      </c>
      <c r="P188">
        <f>IF(AND('Raw Data'!F183&gt;'Raw Data'!H183, 'Raw Data'!S183&gt;'Raw Data'!T183), 'Raw Data'!F183, 0)</f>
        <v>0</v>
      </c>
      <c r="Q188">
        <f>IF(AND('Raw Data'!F183&gt;'Raw Data'!H183, 'Raw Data'!S183&lt;'Raw Data'!T183), 'Raw Data'!H183, 0)</f>
        <v>0</v>
      </c>
      <c r="R188">
        <f>IF(AND('Raw Data'!F183&lt;'Raw Data'!H183, 'Raw Data'!S183&lt;'Raw Data'!T183), 'Raw Data'!H183, 0)</f>
        <v>0</v>
      </c>
      <c r="S188">
        <f>IF(ISNUMBER('Raw Data'!F183), IF(_xlfn.XLOOKUP(SMALL('Raw Data'!F183:H183, 1), B188:D188, B188:D188, 0)&gt;0, SMALL('Raw Data'!F183:H183, 1), 0), 0)</f>
        <v>0</v>
      </c>
      <c r="T188">
        <f>IF(ISNUMBER('Raw Data'!F183), IF(_xlfn.XLOOKUP(SMALL('Raw Data'!F183:H183, 2), B188:D188, B188:D188, 0)&gt;0, SMALL('Raw Data'!F183:H183, 2), 0), 0)</f>
        <v>0</v>
      </c>
      <c r="U188">
        <f>IF(ISNUMBER('Raw Data'!F183), IF(_xlfn.XLOOKUP(SMALL('Raw Data'!F183:H183, 3), B188:D188, B188:D188, 0)&gt;0, SMALL('Raw Data'!F183:H183, 3), 0), 0)</f>
        <v>0</v>
      </c>
      <c r="V188">
        <f>IF(AND('Raw Data'!F183&lt;'Raw Data'!H183,'Raw Data'!S183&gt;'Raw Data'!T183),'Raw Data'!F183,IF(AND('Raw Data'!H183&lt;'Raw Data'!F183,'Raw Data'!T183&gt;'Raw Data'!S183),'Raw Data'!H183,0))</f>
        <v>0</v>
      </c>
      <c r="W188">
        <f>IF(AND('Raw Data'!F183&gt;'Raw Data'!H183,'Raw Data'!S183&gt;'Raw Data'!T183),'Raw Data'!F183,IF(AND('Raw Data'!H183&gt;'Raw Data'!F183,'Raw Data'!T183&gt;'Raw Data'!S183),'Raw Data'!H183,0))</f>
        <v>0</v>
      </c>
      <c r="X188">
        <f>IF(AND('Raw Data'!G183&gt;4,'Raw Data'!S183&gt;'Raw Data'!T183, ISNUMBER('Raw Data'!S183)),'Raw Data'!M183,IF(AND('Raw Data'!G183&gt;4,'Raw Data'!S183='Raw Data'!T183, ISNUMBER('Raw Data'!S183)),0,IF(AND(ISNUMBER('Raw Data'!S183), 'Raw Data'!S183='Raw Data'!T183),'Raw Data'!G183,0)))</f>
        <v>0</v>
      </c>
      <c r="Y188">
        <f>IF(AND('Raw Data'!G183&gt;4,'Raw Data'!S183&lt;'Raw Data'!T183),'Raw Data'!O183,IF(AND('Raw Data'!G183&gt;4,'Raw Data'!S183='Raw Data'!T183),0,IF('Raw Data'!S183='Raw Data'!T183,'Raw Data'!G183,0)))</f>
        <v>0</v>
      </c>
      <c r="Z188">
        <f>IF(AND('Raw Data'!G183&lt;4, 'Raw Data'!S183='Raw Data'!T183), 'Raw Data'!G183,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Data'!U184</f>
        <v>0</v>
      </c>
      <c r="B189">
        <f>IF('Raw Data'!S184&gt;'Raw Data'!T184, 'Raw Data'!F184, 0)</f>
        <v>0</v>
      </c>
      <c r="C189">
        <f>IF(AND(ISNUMBER('Raw Data'!S184), 'Raw Data'!S184='Raw Data'!T184), 'Raw Data'!G184, 0)</f>
        <v>0</v>
      </c>
      <c r="D189">
        <f>IF('Raw Data'!S184&lt;'Raw Data'!T184, 'Raw Data'!H184, 0)</f>
        <v>0</v>
      </c>
      <c r="E189">
        <f>IF(SUM('Raw Data'!S184:T184)&gt;2, 'Raw Data'!I184, 0)</f>
        <v>0</v>
      </c>
      <c r="F189">
        <f>IF(AND(ISNUMBER('Raw Data'!S184),SUM('Raw Data'!S184:T184)&lt;3),'Raw Data'!I184,)</f>
        <v>0</v>
      </c>
      <c r="G189">
        <f>IF(AND('Raw Data'!S184&gt;0, 'Raw Data'!T184&gt;0), 'Raw Data'!K184, 0)</f>
        <v>0</v>
      </c>
      <c r="H189">
        <f>IF(AND(ISNUMBER('Raw Data'!S184), OR('Raw Data'!S184=0, 'Raw Data'!T184=0)), 'Raw Data'!L184, 0)</f>
        <v>0</v>
      </c>
      <c r="I189">
        <f>IF('Raw Data'!S184='Raw Data'!T184, 0, IF('Raw Data'!S184&gt;'Raw Data'!T184, 'Raw Data'!M184, 0))</f>
        <v>0</v>
      </c>
      <c r="J189">
        <f>IF('Raw Data'!S184='Raw Data'!T184, 0, IF('Raw Data'!S184&lt;'Raw Data'!T184, 'Raw Data'!O184, 0))</f>
        <v>0</v>
      </c>
      <c r="K189">
        <f>IF(AND(ISNUMBER('Raw Data'!S184), OR('Raw Data'!S184&gt;'Raw Data'!T184, 'Raw Data'!S184='Raw Data'!T184)), 'Raw Data'!P184, 0)</f>
        <v>0</v>
      </c>
      <c r="L189">
        <f>IF(AND(ISNUMBER('Raw Data'!S184), OR('Raw Data'!S184&lt;'Raw Data'!T184, 'Raw Data'!S184='Raw Data'!T184)), 'Raw Data'!Q184, 0)</f>
        <v>0</v>
      </c>
      <c r="M189">
        <f>IF(AND(ISNUMBER('Raw Data'!S184), OR('Raw Data'!S184&gt;'Raw Data'!T184, 'Raw Data'!S184&lt;'Raw Data'!T184)), 'Raw Data'!R184, 0)</f>
        <v>0</v>
      </c>
      <c r="N189">
        <f>IF(AND('Raw Data'!F184&lt;'Raw Data'!H184, 'Raw Data'!S184&gt;'Raw Data'!T184), 'Raw Data'!F184, 0)</f>
        <v>0</v>
      </c>
      <c r="O189" t="b">
        <f>'Raw Data'!F184&lt;'Raw Data'!H184</f>
        <v>0</v>
      </c>
      <c r="P189">
        <f>IF(AND('Raw Data'!F184&gt;'Raw Data'!H184, 'Raw Data'!S184&gt;'Raw Data'!T184), 'Raw Data'!F184, 0)</f>
        <v>0</v>
      </c>
      <c r="Q189">
        <f>IF(AND('Raw Data'!F184&gt;'Raw Data'!H184, 'Raw Data'!S184&lt;'Raw Data'!T184), 'Raw Data'!H184, 0)</f>
        <v>0</v>
      </c>
      <c r="R189">
        <f>IF(AND('Raw Data'!F184&lt;'Raw Data'!H184, 'Raw Data'!S184&lt;'Raw Data'!T184), 'Raw Data'!H184, 0)</f>
        <v>0</v>
      </c>
      <c r="S189">
        <f>IF(ISNUMBER('Raw Data'!F184), IF(_xlfn.XLOOKUP(SMALL('Raw Data'!F184:H184, 1), B189:D189, B189:D189, 0)&gt;0, SMALL('Raw Data'!F184:H184, 1), 0), 0)</f>
        <v>0</v>
      </c>
      <c r="T189">
        <f>IF(ISNUMBER('Raw Data'!F184), IF(_xlfn.XLOOKUP(SMALL('Raw Data'!F184:H184, 2), B189:D189, B189:D189, 0)&gt;0, SMALL('Raw Data'!F184:H184, 2), 0), 0)</f>
        <v>0</v>
      </c>
      <c r="U189">
        <f>IF(ISNUMBER('Raw Data'!F184), IF(_xlfn.XLOOKUP(SMALL('Raw Data'!F184:H184, 3), B189:D189, B189:D189, 0)&gt;0, SMALL('Raw Data'!F184:H184, 3), 0), 0)</f>
        <v>0</v>
      </c>
      <c r="V189">
        <f>IF(AND('Raw Data'!F184&lt;'Raw Data'!H184,'Raw Data'!S184&gt;'Raw Data'!T184),'Raw Data'!F184,IF(AND('Raw Data'!H184&lt;'Raw Data'!F184,'Raw Data'!T184&gt;'Raw Data'!S184),'Raw Data'!H184,0))</f>
        <v>0</v>
      </c>
      <c r="W189">
        <f>IF(AND('Raw Data'!F184&gt;'Raw Data'!H184,'Raw Data'!S184&gt;'Raw Data'!T184),'Raw Data'!F184,IF(AND('Raw Data'!H184&gt;'Raw Data'!F184,'Raw Data'!T184&gt;'Raw Data'!S184),'Raw Data'!H184,0))</f>
        <v>0</v>
      </c>
      <c r="X189">
        <f>IF(AND('Raw Data'!G184&gt;4,'Raw Data'!S184&gt;'Raw Data'!T184, ISNUMBER('Raw Data'!S184)),'Raw Data'!M184,IF(AND('Raw Data'!G184&gt;4,'Raw Data'!S184='Raw Data'!T184, ISNUMBER('Raw Data'!S184)),0,IF(AND(ISNUMBER('Raw Data'!S184), 'Raw Data'!S184='Raw Data'!T184),'Raw Data'!G184,0)))</f>
        <v>0</v>
      </c>
      <c r="Y189">
        <f>IF(AND('Raw Data'!G184&gt;4,'Raw Data'!S184&lt;'Raw Data'!T184),'Raw Data'!O184,IF(AND('Raw Data'!G184&gt;4,'Raw Data'!S184='Raw Data'!T184),0,IF('Raw Data'!S184='Raw Data'!T184,'Raw Data'!G184,0)))</f>
        <v>0</v>
      </c>
      <c r="Z189">
        <f>IF(AND('Raw Data'!G184&lt;4, 'Raw Data'!S184='Raw Data'!T184), 'Raw Data'!G184,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Data'!U185</f>
        <v>0</v>
      </c>
      <c r="B190">
        <f>IF('Raw Data'!S185&gt;'Raw Data'!T185, 'Raw Data'!F185, 0)</f>
        <v>0</v>
      </c>
      <c r="C190">
        <f>IF(AND(ISNUMBER('Raw Data'!S185), 'Raw Data'!S185='Raw Data'!T185), 'Raw Data'!G185, 0)</f>
        <v>0</v>
      </c>
      <c r="D190">
        <f>IF('Raw Data'!S185&lt;'Raw Data'!T185, 'Raw Data'!H185, 0)</f>
        <v>0</v>
      </c>
      <c r="E190">
        <f>IF(SUM('Raw Data'!S185:T185)&gt;2, 'Raw Data'!I185, 0)</f>
        <v>0</v>
      </c>
      <c r="F190">
        <f>IF(AND(ISNUMBER('Raw Data'!S185),SUM('Raw Data'!S185:T185)&lt;3),'Raw Data'!I185,)</f>
        <v>0</v>
      </c>
      <c r="G190">
        <f>IF(AND('Raw Data'!S185&gt;0, 'Raw Data'!T185&gt;0), 'Raw Data'!K185, 0)</f>
        <v>0</v>
      </c>
      <c r="H190">
        <f>IF(AND(ISNUMBER('Raw Data'!S185), OR('Raw Data'!S185=0, 'Raw Data'!T185=0)), 'Raw Data'!L185, 0)</f>
        <v>0</v>
      </c>
      <c r="I190">
        <f>IF('Raw Data'!S185='Raw Data'!T185, 0, IF('Raw Data'!S185&gt;'Raw Data'!T185, 'Raw Data'!M185, 0))</f>
        <v>0</v>
      </c>
      <c r="J190">
        <f>IF('Raw Data'!S185='Raw Data'!T185, 0, IF('Raw Data'!S185&lt;'Raw Data'!T185, 'Raw Data'!O185, 0))</f>
        <v>0</v>
      </c>
      <c r="K190">
        <f>IF(AND(ISNUMBER('Raw Data'!S185), OR('Raw Data'!S185&gt;'Raw Data'!T185, 'Raw Data'!S185='Raw Data'!T185)), 'Raw Data'!P185, 0)</f>
        <v>0</v>
      </c>
      <c r="L190">
        <f>IF(AND(ISNUMBER('Raw Data'!S185), OR('Raw Data'!S185&lt;'Raw Data'!T185, 'Raw Data'!S185='Raw Data'!T185)), 'Raw Data'!Q185, 0)</f>
        <v>0</v>
      </c>
      <c r="M190">
        <f>IF(AND(ISNUMBER('Raw Data'!S185), OR('Raw Data'!S185&gt;'Raw Data'!T185, 'Raw Data'!S185&lt;'Raw Data'!T185)), 'Raw Data'!R185, 0)</f>
        <v>0</v>
      </c>
      <c r="N190">
        <f>IF(AND('Raw Data'!F185&lt;'Raw Data'!H185, 'Raw Data'!S185&gt;'Raw Data'!T185), 'Raw Data'!F185, 0)</f>
        <v>0</v>
      </c>
      <c r="O190" t="b">
        <f>'Raw Data'!F185&lt;'Raw Data'!H185</f>
        <v>0</v>
      </c>
      <c r="P190">
        <f>IF(AND('Raw Data'!F185&gt;'Raw Data'!H185, 'Raw Data'!S185&gt;'Raw Data'!T185), 'Raw Data'!F185, 0)</f>
        <v>0</v>
      </c>
      <c r="Q190">
        <f>IF(AND('Raw Data'!F185&gt;'Raw Data'!H185, 'Raw Data'!S185&lt;'Raw Data'!T185), 'Raw Data'!H185, 0)</f>
        <v>0</v>
      </c>
      <c r="R190">
        <f>IF(AND('Raw Data'!F185&lt;'Raw Data'!H185, 'Raw Data'!S185&lt;'Raw Data'!T185), 'Raw Data'!H185, 0)</f>
        <v>0</v>
      </c>
      <c r="S190">
        <f>IF(ISNUMBER('Raw Data'!F185), IF(_xlfn.XLOOKUP(SMALL('Raw Data'!F185:H185, 1), B190:D190, B190:D190, 0)&gt;0, SMALL('Raw Data'!F185:H185, 1), 0), 0)</f>
        <v>0</v>
      </c>
      <c r="T190">
        <f>IF(ISNUMBER('Raw Data'!F185), IF(_xlfn.XLOOKUP(SMALL('Raw Data'!F185:H185, 2), B190:D190, B190:D190, 0)&gt;0, SMALL('Raw Data'!F185:H185, 2), 0), 0)</f>
        <v>0</v>
      </c>
      <c r="U190">
        <f>IF(ISNUMBER('Raw Data'!F185), IF(_xlfn.XLOOKUP(SMALL('Raw Data'!F185:H185, 3), B190:D190, B190:D190, 0)&gt;0, SMALL('Raw Data'!F185:H185, 3), 0), 0)</f>
        <v>0</v>
      </c>
      <c r="V190">
        <f>IF(AND('Raw Data'!F185&lt;'Raw Data'!H185,'Raw Data'!S185&gt;'Raw Data'!T185),'Raw Data'!F185,IF(AND('Raw Data'!H185&lt;'Raw Data'!F185,'Raw Data'!T185&gt;'Raw Data'!S185),'Raw Data'!H185,0))</f>
        <v>0</v>
      </c>
      <c r="W190">
        <f>IF(AND('Raw Data'!F185&gt;'Raw Data'!H185,'Raw Data'!S185&gt;'Raw Data'!T185),'Raw Data'!F185,IF(AND('Raw Data'!H185&gt;'Raw Data'!F185,'Raw Data'!T185&gt;'Raw Data'!S185),'Raw Data'!H185,0))</f>
        <v>0</v>
      </c>
      <c r="X190">
        <f>IF(AND('Raw Data'!G185&gt;4,'Raw Data'!S185&gt;'Raw Data'!T185, ISNUMBER('Raw Data'!S185)),'Raw Data'!M185,IF(AND('Raw Data'!G185&gt;4,'Raw Data'!S185='Raw Data'!T185, ISNUMBER('Raw Data'!S185)),0,IF(AND(ISNUMBER('Raw Data'!S185), 'Raw Data'!S185='Raw Data'!T185),'Raw Data'!G185,0)))</f>
        <v>0</v>
      </c>
      <c r="Y190">
        <f>IF(AND('Raw Data'!G185&gt;4,'Raw Data'!S185&lt;'Raw Data'!T185),'Raw Data'!O185,IF(AND('Raw Data'!G185&gt;4,'Raw Data'!S185='Raw Data'!T185),0,IF('Raw Data'!S185='Raw Data'!T185,'Raw Data'!G185,0)))</f>
        <v>0</v>
      </c>
      <c r="Z190">
        <f>IF(AND('Raw Data'!G185&lt;4, 'Raw Data'!S185='Raw Data'!T185), 'Raw Data'!G185,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Data'!U186</f>
        <v>0</v>
      </c>
      <c r="B191">
        <f>IF('Raw Data'!S186&gt;'Raw Data'!T186, 'Raw Data'!F186, 0)</f>
        <v>0</v>
      </c>
      <c r="C191">
        <f>IF(AND(ISNUMBER('Raw Data'!S186), 'Raw Data'!S186='Raw Data'!T186), 'Raw Data'!G186, 0)</f>
        <v>0</v>
      </c>
      <c r="D191">
        <f>IF('Raw Data'!S186&lt;'Raw Data'!T186, 'Raw Data'!H186, 0)</f>
        <v>0</v>
      </c>
      <c r="E191">
        <f>IF(SUM('Raw Data'!S186:T186)&gt;2, 'Raw Data'!I186, 0)</f>
        <v>0</v>
      </c>
      <c r="F191">
        <f>IF(AND(ISNUMBER('Raw Data'!S186),SUM('Raw Data'!S186:T186)&lt;3),'Raw Data'!I186,)</f>
        <v>0</v>
      </c>
      <c r="G191">
        <f>IF(AND('Raw Data'!S186&gt;0, 'Raw Data'!T186&gt;0), 'Raw Data'!K186, 0)</f>
        <v>0</v>
      </c>
      <c r="H191">
        <f>IF(AND(ISNUMBER('Raw Data'!S186), OR('Raw Data'!S186=0, 'Raw Data'!T186=0)), 'Raw Data'!L186, 0)</f>
        <v>0</v>
      </c>
      <c r="I191">
        <f>IF('Raw Data'!S186='Raw Data'!T186, 0, IF('Raw Data'!S186&gt;'Raw Data'!T186, 'Raw Data'!M186, 0))</f>
        <v>0</v>
      </c>
      <c r="J191">
        <f>IF('Raw Data'!S186='Raw Data'!T186, 0, IF('Raw Data'!S186&lt;'Raw Data'!T186, 'Raw Data'!O186, 0))</f>
        <v>0</v>
      </c>
      <c r="K191">
        <f>IF(AND(ISNUMBER('Raw Data'!S186), OR('Raw Data'!S186&gt;'Raw Data'!T186, 'Raw Data'!S186='Raw Data'!T186)), 'Raw Data'!P186, 0)</f>
        <v>0</v>
      </c>
      <c r="L191">
        <f>IF(AND(ISNUMBER('Raw Data'!S186), OR('Raw Data'!S186&lt;'Raw Data'!T186, 'Raw Data'!S186='Raw Data'!T186)), 'Raw Data'!Q186, 0)</f>
        <v>0</v>
      </c>
      <c r="M191">
        <f>IF(AND(ISNUMBER('Raw Data'!S186), OR('Raw Data'!S186&gt;'Raw Data'!T186, 'Raw Data'!S186&lt;'Raw Data'!T186)), 'Raw Data'!R186, 0)</f>
        <v>0</v>
      </c>
      <c r="N191">
        <f>IF(AND('Raw Data'!F186&lt;'Raw Data'!H186, 'Raw Data'!S186&gt;'Raw Data'!T186), 'Raw Data'!F186, 0)</f>
        <v>0</v>
      </c>
      <c r="O191" t="b">
        <f>'Raw Data'!F186&lt;'Raw Data'!H186</f>
        <v>0</v>
      </c>
      <c r="P191">
        <f>IF(AND('Raw Data'!F186&gt;'Raw Data'!H186, 'Raw Data'!S186&gt;'Raw Data'!T186), 'Raw Data'!F186, 0)</f>
        <v>0</v>
      </c>
      <c r="Q191">
        <f>IF(AND('Raw Data'!F186&gt;'Raw Data'!H186, 'Raw Data'!S186&lt;'Raw Data'!T186), 'Raw Data'!H186, 0)</f>
        <v>0</v>
      </c>
      <c r="R191">
        <f>IF(AND('Raw Data'!F186&lt;'Raw Data'!H186, 'Raw Data'!S186&lt;'Raw Data'!T186), 'Raw Data'!H186, 0)</f>
        <v>0</v>
      </c>
      <c r="S191">
        <f>IF(ISNUMBER('Raw Data'!F186), IF(_xlfn.XLOOKUP(SMALL('Raw Data'!F186:H186, 1), B191:D191, B191:D191, 0)&gt;0, SMALL('Raw Data'!F186:H186, 1), 0), 0)</f>
        <v>0</v>
      </c>
      <c r="T191">
        <f>IF(ISNUMBER('Raw Data'!F186), IF(_xlfn.XLOOKUP(SMALL('Raw Data'!F186:H186, 2), B191:D191, B191:D191, 0)&gt;0, SMALL('Raw Data'!F186:H186, 2), 0), 0)</f>
        <v>0</v>
      </c>
      <c r="U191">
        <f>IF(ISNUMBER('Raw Data'!F186), IF(_xlfn.XLOOKUP(SMALL('Raw Data'!F186:H186, 3), B191:D191, B191:D191, 0)&gt;0, SMALL('Raw Data'!F186:H186, 3), 0), 0)</f>
        <v>0</v>
      </c>
      <c r="V191">
        <f>IF(AND('Raw Data'!F186&lt;'Raw Data'!H186,'Raw Data'!S186&gt;'Raw Data'!T186),'Raw Data'!F186,IF(AND('Raw Data'!H186&lt;'Raw Data'!F186,'Raw Data'!T186&gt;'Raw Data'!S186),'Raw Data'!H186,0))</f>
        <v>0</v>
      </c>
      <c r="W191">
        <f>IF(AND('Raw Data'!F186&gt;'Raw Data'!H186,'Raw Data'!S186&gt;'Raw Data'!T186),'Raw Data'!F186,IF(AND('Raw Data'!H186&gt;'Raw Data'!F186,'Raw Data'!T186&gt;'Raw Data'!S186),'Raw Data'!H186,0))</f>
        <v>0</v>
      </c>
      <c r="X191">
        <f>IF(AND('Raw Data'!G186&gt;4,'Raw Data'!S186&gt;'Raw Data'!T186, ISNUMBER('Raw Data'!S186)),'Raw Data'!M186,IF(AND('Raw Data'!G186&gt;4,'Raw Data'!S186='Raw Data'!T186, ISNUMBER('Raw Data'!S186)),0,IF(AND(ISNUMBER('Raw Data'!S186), 'Raw Data'!S186='Raw Data'!T186),'Raw Data'!G186,0)))</f>
        <v>0</v>
      </c>
      <c r="Y191">
        <f>IF(AND('Raw Data'!G186&gt;4,'Raw Data'!S186&lt;'Raw Data'!T186),'Raw Data'!O186,IF(AND('Raw Data'!G186&gt;4,'Raw Data'!S186='Raw Data'!T186),0,IF('Raw Data'!S186='Raw Data'!T186,'Raw Data'!G186,0)))</f>
        <v>0</v>
      </c>
      <c r="Z191">
        <f>IF(AND('Raw Data'!G186&lt;4, 'Raw Data'!S186='Raw Data'!T186), 'Raw Data'!G186,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Data'!U187</f>
        <v>0</v>
      </c>
      <c r="B192">
        <f>IF('Raw Data'!S187&gt;'Raw Data'!T187, 'Raw Data'!F187, 0)</f>
        <v>0</v>
      </c>
      <c r="C192">
        <f>IF(AND(ISNUMBER('Raw Data'!S187), 'Raw Data'!S187='Raw Data'!T187), 'Raw Data'!G187, 0)</f>
        <v>0</v>
      </c>
      <c r="D192">
        <f>IF('Raw Data'!S187&lt;'Raw Data'!T187, 'Raw Data'!H187, 0)</f>
        <v>0</v>
      </c>
      <c r="E192">
        <f>IF(SUM('Raw Data'!S187:T187)&gt;2, 'Raw Data'!I187, 0)</f>
        <v>0</v>
      </c>
      <c r="F192">
        <f>IF(AND(ISNUMBER('Raw Data'!S187),SUM('Raw Data'!S187:T187)&lt;3),'Raw Data'!I187,)</f>
        <v>0</v>
      </c>
      <c r="G192">
        <f>IF(AND('Raw Data'!S187&gt;0, 'Raw Data'!T187&gt;0), 'Raw Data'!K187, 0)</f>
        <v>0</v>
      </c>
      <c r="H192">
        <f>IF(AND(ISNUMBER('Raw Data'!S187), OR('Raw Data'!S187=0, 'Raw Data'!T187=0)), 'Raw Data'!L187, 0)</f>
        <v>0</v>
      </c>
      <c r="I192">
        <f>IF('Raw Data'!S187='Raw Data'!T187, 0, IF('Raw Data'!S187&gt;'Raw Data'!T187, 'Raw Data'!M187, 0))</f>
        <v>0</v>
      </c>
      <c r="J192">
        <f>IF('Raw Data'!S187='Raw Data'!T187, 0, IF('Raw Data'!S187&lt;'Raw Data'!T187, 'Raw Data'!O187, 0))</f>
        <v>0</v>
      </c>
      <c r="K192">
        <f>IF(AND(ISNUMBER('Raw Data'!S187), OR('Raw Data'!S187&gt;'Raw Data'!T187, 'Raw Data'!S187='Raw Data'!T187)), 'Raw Data'!P187, 0)</f>
        <v>0</v>
      </c>
      <c r="L192">
        <f>IF(AND(ISNUMBER('Raw Data'!S187), OR('Raw Data'!S187&lt;'Raw Data'!T187, 'Raw Data'!S187='Raw Data'!T187)), 'Raw Data'!Q187, 0)</f>
        <v>0</v>
      </c>
      <c r="M192">
        <f>IF(AND(ISNUMBER('Raw Data'!S187), OR('Raw Data'!S187&gt;'Raw Data'!T187, 'Raw Data'!S187&lt;'Raw Data'!T187)), 'Raw Data'!R187, 0)</f>
        <v>0</v>
      </c>
      <c r="N192">
        <f>IF(AND('Raw Data'!F187&lt;'Raw Data'!H187, 'Raw Data'!S187&gt;'Raw Data'!T187), 'Raw Data'!F187, 0)</f>
        <v>0</v>
      </c>
      <c r="O192" t="b">
        <f>'Raw Data'!F187&lt;'Raw Data'!H187</f>
        <v>0</v>
      </c>
      <c r="P192">
        <f>IF(AND('Raw Data'!F187&gt;'Raw Data'!H187, 'Raw Data'!S187&gt;'Raw Data'!T187), 'Raw Data'!F187, 0)</f>
        <v>0</v>
      </c>
      <c r="Q192">
        <f>IF(AND('Raw Data'!F187&gt;'Raw Data'!H187, 'Raw Data'!S187&lt;'Raw Data'!T187), 'Raw Data'!H187, 0)</f>
        <v>0</v>
      </c>
      <c r="R192">
        <f>IF(AND('Raw Data'!F187&lt;'Raw Data'!H187, 'Raw Data'!S187&lt;'Raw Data'!T187), 'Raw Data'!H187, 0)</f>
        <v>0</v>
      </c>
      <c r="S192">
        <f>IF(ISNUMBER('Raw Data'!F187), IF(_xlfn.XLOOKUP(SMALL('Raw Data'!F187:H187, 1), B192:D192, B192:D192, 0)&gt;0, SMALL('Raw Data'!F187:H187, 1), 0), 0)</f>
        <v>0</v>
      </c>
      <c r="T192">
        <f>IF(ISNUMBER('Raw Data'!F187), IF(_xlfn.XLOOKUP(SMALL('Raw Data'!F187:H187, 2), B192:D192, B192:D192, 0)&gt;0, SMALL('Raw Data'!F187:H187, 2), 0), 0)</f>
        <v>0</v>
      </c>
      <c r="U192">
        <f>IF(ISNUMBER('Raw Data'!F187), IF(_xlfn.XLOOKUP(SMALL('Raw Data'!F187:H187, 3), B192:D192, B192:D192, 0)&gt;0, SMALL('Raw Data'!F187:H187, 3), 0), 0)</f>
        <v>0</v>
      </c>
      <c r="V192">
        <f>IF(AND('Raw Data'!F187&lt;'Raw Data'!H187,'Raw Data'!S187&gt;'Raw Data'!T187),'Raw Data'!F187,IF(AND('Raw Data'!H187&lt;'Raw Data'!F187,'Raw Data'!T187&gt;'Raw Data'!S187),'Raw Data'!H187,0))</f>
        <v>0</v>
      </c>
      <c r="W192">
        <f>IF(AND('Raw Data'!F187&gt;'Raw Data'!H187,'Raw Data'!S187&gt;'Raw Data'!T187),'Raw Data'!F187,IF(AND('Raw Data'!H187&gt;'Raw Data'!F187,'Raw Data'!T187&gt;'Raw Data'!S187),'Raw Data'!H187,0))</f>
        <v>0</v>
      </c>
      <c r="X192">
        <f>IF(AND('Raw Data'!G187&gt;4,'Raw Data'!S187&gt;'Raw Data'!T187, ISNUMBER('Raw Data'!S187)),'Raw Data'!M187,IF(AND('Raw Data'!G187&gt;4,'Raw Data'!S187='Raw Data'!T187, ISNUMBER('Raw Data'!S187)),0,IF(AND(ISNUMBER('Raw Data'!S187), 'Raw Data'!S187='Raw Data'!T187),'Raw Data'!G187,0)))</f>
        <v>0</v>
      </c>
      <c r="Y192">
        <f>IF(AND('Raw Data'!G187&gt;4,'Raw Data'!S187&lt;'Raw Data'!T187),'Raw Data'!O187,IF(AND('Raw Data'!G187&gt;4,'Raw Data'!S187='Raw Data'!T187),0,IF('Raw Data'!S187='Raw Data'!T187,'Raw Data'!G187,0)))</f>
        <v>0</v>
      </c>
      <c r="Z192">
        <f>IF(AND('Raw Data'!G187&lt;4, 'Raw Data'!S187='Raw Data'!T187), 'Raw Data'!G187,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Data'!U188</f>
        <v>0</v>
      </c>
      <c r="B193">
        <f>IF('Raw Data'!S188&gt;'Raw Data'!T188, 'Raw Data'!F188, 0)</f>
        <v>0</v>
      </c>
      <c r="C193">
        <f>IF(AND(ISNUMBER('Raw Data'!S188), 'Raw Data'!S188='Raw Data'!T188), 'Raw Data'!G188, 0)</f>
        <v>0</v>
      </c>
      <c r="D193">
        <f>IF('Raw Data'!S188&lt;'Raw Data'!T188, 'Raw Data'!H188, 0)</f>
        <v>0</v>
      </c>
      <c r="E193">
        <f>IF(SUM('Raw Data'!S188:T188)&gt;2, 'Raw Data'!I188, 0)</f>
        <v>0</v>
      </c>
      <c r="F193">
        <f>IF(AND(ISNUMBER('Raw Data'!S188),SUM('Raw Data'!S188:T188)&lt;3),'Raw Data'!I188,)</f>
        <v>0</v>
      </c>
      <c r="G193">
        <f>IF(AND('Raw Data'!S188&gt;0, 'Raw Data'!T188&gt;0), 'Raw Data'!K188, 0)</f>
        <v>0</v>
      </c>
      <c r="H193">
        <f>IF(AND(ISNUMBER('Raw Data'!S188), OR('Raw Data'!S188=0, 'Raw Data'!T188=0)), 'Raw Data'!L188, 0)</f>
        <v>0</v>
      </c>
      <c r="I193">
        <f>IF('Raw Data'!S188='Raw Data'!T188, 0, IF('Raw Data'!S188&gt;'Raw Data'!T188, 'Raw Data'!M188, 0))</f>
        <v>0</v>
      </c>
      <c r="J193">
        <f>IF('Raw Data'!S188='Raw Data'!T188, 0, IF('Raw Data'!S188&lt;'Raw Data'!T188, 'Raw Data'!O188, 0))</f>
        <v>0</v>
      </c>
      <c r="K193">
        <f>IF(AND(ISNUMBER('Raw Data'!S188), OR('Raw Data'!S188&gt;'Raw Data'!T188, 'Raw Data'!S188='Raw Data'!T188)), 'Raw Data'!P188, 0)</f>
        <v>0</v>
      </c>
      <c r="L193">
        <f>IF(AND(ISNUMBER('Raw Data'!S188), OR('Raw Data'!S188&lt;'Raw Data'!T188, 'Raw Data'!S188='Raw Data'!T188)), 'Raw Data'!Q188, 0)</f>
        <v>0</v>
      </c>
      <c r="M193">
        <f>IF(AND(ISNUMBER('Raw Data'!S188), OR('Raw Data'!S188&gt;'Raw Data'!T188, 'Raw Data'!S188&lt;'Raw Data'!T188)), 'Raw Data'!R188, 0)</f>
        <v>0</v>
      </c>
      <c r="N193">
        <f>IF(AND('Raw Data'!F188&lt;'Raw Data'!H188, 'Raw Data'!S188&gt;'Raw Data'!T188), 'Raw Data'!F188, 0)</f>
        <v>0</v>
      </c>
      <c r="O193" t="b">
        <f>'Raw Data'!F188&lt;'Raw Data'!H188</f>
        <v>0</v>
      </c>
      <c r="P193">
        <f>IF(AND('Raw Data'!F188&gt;'Raw Data'!H188, 'Raw Data'!S188&gt;'Raw Data'!T188), 'Raw Data'!F188, 0)</f>
        <v>0</v>
      </c>
      <c r="Q193">
        <f>IF(AND('Raw Data'!F188&gt;'Raw Data'!H188, 'Raw Data'!S188&lt;'Raw Data'!T188), 'Raw Data'!H188, 0)</f>
        <v>0</v>
      </c>
      <c r="R193">
        <f>IF(AND('Raw Data'!F188&lt;'Raw Data'!H188, 'Raw Data'!S188&lt;'Raw Data'!T188), 'Raw Data'!H188, 0)</f>
        <v>0</v>
      </c>
      <c r="S193">
        <f>IF(ISNUMBER('Raw Data'!F188), IF(_xlfn.XLOOKUP(SMALL('Raw Data'!F188:H188, 1), B193:D193, B193:D193, 0)&gt;0, SMALL('Raw Data'!F188:H188, 1), 0), 0)</f>
        <v>0</v>
      </c>
      <c r="T193">
        <f>IF(ISNUMBER('Raw Data'!F188), IF(_xlfn.XLOOKUP(SMALL('Raw Data'!F188:H188, 2), B193:D193, B193:D193, 0)&gt;0, SMALL('Raw Data'!F188:H188, 2), 0), 0)</f>
        <v>0</v>
      </c>
      <c r="U193">
        <f>IF(ISNUMBER('Raw Data'!F188), IF(_xlfn.XLOOKUP(SMALL('Raw Data'!F188:H188, 3), B193:D193, B193:D193, 0)&gt;0, SMALL('Raw Data'!F188:H188, 3), 0), 0)</f>
        <v>0</v>
      </c>
      <c r="V193">
        <f>IF(AND('Raw Data'!F188&lt;'Raw Data'!H188,'Raw Data'!S188&gt;'Raw Data'!T188),'Raw Data'!F188,IF(AND('Raw Data'!H188&lt;'Raw Data'!F188,'Raw Data'!T188&gt;'Raw Data'!S188),'Raw Data'!H188,0))</f>
        <v>0</v>
      </c>
      <c r="W193">
        <f>IF(AND('Raw Data'!F188&gt;'Raw Data'!H188,'Raw Data'!S188&gt;'Raw Data'!T188),'Raw Data'!F188,IF(AND('Raw Data'!H188&gt;'Raw Data'!F188,'Raw Data'!T188&gt;'Raw Data'!S188),'Raw Data'!H188,0))</f>
        <v>0</v>
      </c>
      <c r="X193">
        <f>IF(AND('Raw Data'!G188&gt;4,'Raw Data'!S188&gt;'Raw Data'!T188, ISNUMBER('Raw Data'!S188)),'Raw Data'!M188,IF(AND('Raw Data'!G188&gt;4,'Raw Data'!S188='Raw Data'!T188, ISNUMBER('Raw Data'!S188)),0,IF(AND(ISNUMBER('Raw Data'!S188), 'Raw Data'!S188='Raw Data'!T188),'Raw Data'!G188,0)))</f>
        <v>0</v>
      </c>
      <c r="Y193">
        <f>IF(AND('Raw Data'!G188&gt;4,'Raw Data'!S188&lt;'Raw Data'!T188),'Raw Data'!O188,IF(AND('Raw Data'!G188&gt;4,'Raw Data'!S188='Raw Data'!T188),0,IF('Raw Data'!S188='Raw Data'!T188,'Raw Data'!G188,0)))</f>
        <v>0</v>
      </c>
      <c r="Z193">
        <f>IF(AND('Raw Data'!G188&lt;4, 'Raw Data'!S188='Raw Data'!T188), 'Raw Data'!G188,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Data'!U189</f>
        <v>0</v>
      </c>
      <c r="B194">
        <f>IF('Raw Data'!S189&gt;'Raw Data'!T189, 'Raw Data'!F189, 0)</f>
        <v>0</v>
      </c>
      <c r="C194">
        <f>IF(AND(ISNUMBER('Raw Data'!S189), 'Raw Data'!S189='Raw Data'!T189), 'Raw Data'!G189, 0)</f>
        <v>0</v>
      </c>
      <c r="D194">
        <f>IF('Raw Data'!S189&lt;'Raw Data'!T189, 'Raw Data'!H189, 0)</f>
        <v>0</v>
      </c>
      <c r="E194">
        <f>IF(SUM('Raw Data'!S189:T189)&gt;2, 'Raw Data'!I189, 0)</f>
        <v>0</v>
      </c>
      <c r="F194">
        <f>IF(AND(ISNUMBER('Raw Data'!S189),SUM('Raw Data'!S189:T189)&lt;3),'Raw Data'!I189,)</f>
        <v>0</v>
      </c>
      <c r="G194">
        <f>IF(AND('Raw Data'!S189&gt;0, 'Raw Data'!T189&gt;0), 'Raw Data'!K189, 0)</f>
        <v>0</v>
      </c>
      <c r="H194">
        <f>IF(AND(ISNUMBER('Raw Data'!S189), OR('Raw Data'!S189=0, 'Raw Data'!T189=0)), 'Raw Data'!L189, 0)</f>
        <v>0</v>
      </c>
      <c r="I194">
        <f>IF('Raw Data'!S189='Raw Data'!T189, 0, IF('Raw Data'!S189&gt;'Raw Data'!T189, 'Raw Data'!M189, 0))</f>
        <v>0</v>
      </c>
      <c r="J194">
        <f>IF('Raw Data'!S189='Raw Data'!T189, 0, IF('Raw Data'!S189&lt;'Raw Data'!T189, 'Raw Data'!O189, 0))</f>
        <v>0</v>
      </c>
      <c r="K194">
        <f>IF(AND(ISNUMBER('Raw Data'!S189), OR('Raw Data'!S189&gt;'Raw Data'!T189, 'Raw Data'!S189='Raw Data'!T189)), 'Raw Data'!P189, 0)</f>
        <v>0</v>
      </c>
      <c r="L194">
        <f>IF(AND(ISNUMBER('Raw Data'!S189), OR('Raw Data'!S189&lt;'Raw Data'!T189, 'Raw Data'!S189='Raw Data'!T189)), 'Raw Data'!Q189, 0)</f>
        <v>0</v>
      </c>
      <c r="M194">
        <f>IF(AND(ISNUMBER('Raw Data'!S189), OR('Raw Data'!S189&gt;'Raw Data'!T189, 'Raw Data'!S189&lt;'Raw Data'!T189)), 'Raw Data'!R189, 0)</f>
        <v>0</v>
      </c>
      <c r="N194">
        <f>IF(AND('Raw Data'!F189&lt;'Raw Data'!H189, 'Raw Data'!S189&gt;'Raw Data'!T189), 'Raw Data'!F189, 0)</f>
        <v>0</v>
      </c>
      <c r="O194" t="b">
        <f>'Raw Data'!F189&lt;'Raw Data'!H189</f>
        <v>0</v>
      </c>
      <c r="P194">
        <f>IF(AND('Raw Data'!F189&gt;'Raw Data'!H189, 'Raw Data'!S189&gt;'Raw Data'!T189), 'Raw Data'!F189, 0)</f>
        <v>0</v>
      </c>
      <c r="Q194">
        <f>IF(AND('Raw Data'!F189&gt;'Raw Data'!H189, 'Raw Data'!S189&lt;'Raw Data'!T189), 'Raw Data'!H189, 0)</f>
        <v>0</v>
      </c>
      <c r="R194">
        <f>IF(AND('Raw Data'!F189&lt;'Raw Data'!H189, 'Raw Data'!S189&lt;'Raw Data'!T189), 'Raw Data'!H189, 0)</f>
        <v>0</v>
      </c>
      <c r="S194">
        <f>IF(ISNUMBER('Raw Data'!F189), IF(_xlfn.XLOOKUP(SMALL('Raw Data'!F189:H189, 1), B194:D194, B194:D194, 0)&gt;0, SMALL('Raw Data'!F189:H189, 1), 0), 0)</f>
        <v>0</v>
      </c>
      <c r="T194">
        <f>IF(ISNUMBER('Raw Data'!F189), IF(_xlfn.XLOOKUP(SMALL('Raw Data'!F189:H189, 2), B194:D194, B194:D194, 0)&gt;0, SMALL('Raw Data'!F189:H189, 2), 0), 0)</f>
        <v>0</v>
      </c>
      <c r="U194">
        <f>IF(ISNUMBER('Raw Data'!F189), IF(_xlfn.XLOOKUP(SMALL('Raw Data'!F189:H189, 3), B194:D194, B194:D194, 0)&gt;0, SMALL('Raw Data'!F189:H189, 3), 0), 0)</f>
        <v>0</v>
      </c>
      <c r="V194">
        <f>IF(AND('Raw Data'!F189&lt;'Raw Data'!H189,'Raw Data'!S189&gt;'Raw Data'!T189),'Raw Data'!F189,IF(AND('Raw Data'!H189&lt;'Raw Data'!F189,'Raw Data'!T189&gt;'Raw Data'!S189),'Raw Data'!H189,0))</f>
        <v>0</v>
      </c>
      <c r="W194">
        <f>IF(AND('Raw Data'!F189&gt;'Raw Data'!H189,'Raw Data'!S189&gt;'Raw Data'!T189),'Raw Data'!F189,IF(AND('Raw Data'!H189&gt;'Raw Data'!F189,'Raw Data'!T189&gt;'Raw Data'!S189),'Raw Data'!H189,0))</f>
        <v>0</v>
      </c>
      <c r="X194">
        <f>IF(AND('Raw Data'!G189&gt;4,'Raw Data'!S189&gt;'Raw Data'!T189, ISNUMBER('Raw Data'!S189)),'Raw Data'!M189,IF(AND('Raw Data'!G189&gt;4,'Raw Data'!S189='Raw Data'!T189, ISNUMBER('Raw Data'!S189)),0,IF(AND(ISNUMBER('Raw Data'!S189), 'Raw Data'!S189='Raw Data'!T189),'Raw Data'!G189,0)))</f>
        <v>0</v>
      </c>
      <c r="Y194">
        <f>IF(AND('Raw Data'!G189&gt;4,'Raw Data'!S189&lt;'Raw Data'!T189),'Raw Data'!O189,IF(AND('Raw Data'!G189&gt;4,'Raw Data'!S189='Raw Data'!T189),0,IF('Raw Data'!S189='Raw Data'!T189,'Raw Data'!G189,0)))</f>
        <v>0</v>
      </c>
      <c r="Z194">
        <f>IF(AND('Raw Data'!G189&lt;4, 'Raw Data'!S189='Raw Data'!T189), 'Raw Data'!G189,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Data'!U190</f>
        <v>0</v>
      </c>
      <c r="B195">
        <f>IF('Raw Data'!S190&gt;'Raw Data'!T190, 'Raw Data'!F190, 0)</f>
        <v>0</v>
      </c>
      <c r="C195">
        <f>IF(AND(ISNUMBER('Raw Data'!S190), 'Raw Data'!S190='Raw Data'!T190), 'Raw Data'!G190, 0)</f>
        <v>0</v>
      </c>
      <c r="D195">
        <f>IF('Raw Data'!S190&lt;'Raw Data'!T190, 'Raw Data'!H190, 0)</f>
        <v>0</v>
      </c>
      <c r="E195">
        <f>IF(SUM('Raw Data'!S190:T190)&gt;2, 'Raw Data'!I190, 0)</f>
        <v>0</v>
      </c>
      <c r="F195">
        <f>IF(AND(ISNUMBER('Raw Data'!S190),SUM('Raw Data'!S190:T190)&lt;3),'Raw Data'!I190,)</f>
        <v>0</v>
      </c>
      <c r="G195">
        <f>IF(AND('Raw Data'!S190&gt;0, 'Raw Data'!T190&gt;0), 'Raw Data'!K190, 0)</f>
        <v>0</v>
      </c>
      <c r="H195">
        <f>IF(AND(ISNUMBER('Raw Data'!S190), OR('Raw Data'!S190=0, 'Raw Data'!T190=0)), 'Raw Data'!L190, 0)</f>
        <v>0</v>
      </c>
      <c r="I195">
        <f>IF('Raw Data'!S190='Raw Data'!T190, 0, IF('Raw Data'!S190&gt;'Raw Data'!T190, 'Raw Data'!M190, 0))</f>
        <v>0</v>
      </c>
      <c r="J195">
        <f>IF('Raw Data'!S190='Raw Data'!T190, 0, IF('Raw Data'!S190&lt;'Raw Data'!T190, 'Raw Data'!O190, 0))</f>
        <v>0</v>
      </c>
      <c r="K195">
        <f>IF(AND(ISNUMBER('Raw Data'!S190), OR('Raw Data'!S190&gt;'Raw Data'!T190, 'Raw Data'!S190='Raw Data'!T190)), 'Raw Data'!P190, 0)</f>
        <v>0</v>
      </c>
      <c r="L195">
        <f>IF(AND(ISNUMBER('Raw Data'!S190), OR('Raw Data'!S190&lt;'Raw Data'!T190, 'Raw Data'!S190='Raw Data'!T190)), 'Raw Data'!Q190, 0)</f>
        <v>0</v>
      </c>
      <c r="M195">
        <f>IF(AND(ISNUMBER('Raw Data'!S190), OR('Raw Data'!S190&gt;'Raw Data'!T190, 'Raw Data'!S190&lt;'Raw Data'!T190)), 'Raw Data'!R190, 0)</f>
        <v>0</v>
      </c>
      <c r="N195">
        <f>IF(AND('Raw Data'!F190&lt;'Raw Data'!H190, 'Raw Data'!S190&gt;'Raw Data'!T190), 'Raw Data'!F190, 0)</f>
        <v>0</v>
      </c>
      <c r="O195" t="b">
        <f>'Raw Data'!F190&lt;'Raw Data'!H190</f>
        <v>0</v>
      </c>
      <c r="P195">
        <f>IF(AND('Raw Data'!F190&gt;'Raw Data'!H190, 'Raw Data'!S190&gt;'Raw Data'!T190), 'Raw Data'!F190, 0)</f>
        <v>0</v>
      </c>
      <c r="Q195">
        <f>IF(AND('Raw Data'!F190&gt;'Raw Data'!H190, 'Raw Data'!S190&lt;'Raw Data'!T190), 'Raw Data'!H190, 0)</f>
        <v>0</v>
      </c>
      <c r="R195">
        <f>IF(AND('Raw Data'!F190&lt;'Raw Data'!H190, 'Raw Data'!S190&lt;'Raw Data'!T190), 'Raw Data'!H190, 0)</f>
        <v>0</v>
      </c>
      <c r="S195">
        <f>IF(ISNUMBER('Raw Data'!F190), IF(_xlfn.XLOOKUP(SMALL('Raw Data'!F190:H190, 1), B195:D195, B195:D195, 0)&gt;0, SMALL('Raw Data'!F190:H190, 1), 0), 0)</f>
        <v>0</v>
      </c>
      <c r="T195">
        <f>IF(ISNUMBER('Raw Data'!F190), IF(_xlfn.XLOOKUP(SMALL('Raw Data'!F190:H190, 2), B195:D195, B195:D195, 0)&gt;0, SMALL('Raw Data'!F190:H190, 2), 0), 0)</f>
        <v>0</v>
      </c>
      <c r="U195">
        <f>IF(ISNUMBER('Raw Data'!F190), IF(_xlfn.XLOOKUP(SMALL('Raw Data'!F190:H190, 3), B195:D195, B195:D195, 0)&gt;0, SMALL('Raw Data'!F190:H190, 3), 0), 0)</f>
        <v>0</v>
      </c>
      <c r="V195">
        <f>IF(AND('Raw Data'!F190&lt;'Raw Data'!H190,'Raw Data'!S190&gt;'Raw Data'!T190),'Raw Data'!F190,IF(AND('Raw Data'!H190&lt;'Raw Data'!F190,'Raw Data'!T190&gt;'Raw Data'!S190),'Raw Data'!H190,0))</f>
        <v>0</v>
      </c>
      <c r="W195">
        <f>IF(AND('Raw Data'!F190&gt;'Raw Data'!H190,'Raw Data'!S190&gt;'Raw Data'!T190),'Raw Data'!F190,IF(AND('Raw Data'!H190&gt;'Raw Data'!F190,'Raw Data'!T190&gt;'Raw Data'!S190),'Raw Data'!H190,0))</f>
        <v>0</v>
      </c>
      <c r="X195">
        <f>IF(AND('Raw Data'!G190&gt;4,'Raw Data'!S190&gt;'Raw Data'!T190, ISNUMBER('Raw Data'!S190)),'Raw Data'!M190,IF(AND('Raw Data'!G190&gt;4,'Raw Data'!S190='Raw Data'!T190, ISNUMBER('Raw Data'!S190)),0,IF(AND(ISNUMBER('Raw Data'!S190), 'Raw Data'!S190='Raw Data'!T190),'Raw Data'!G190,0)))</f>
        <v>0</v>
      </c>
      <c r="Y195">
        <f>IF(AND('Raw Data'!G190&gt;4,'Raw Data'!S190&lt;'Raw Data'!T190),'Raw Data'!O190,IF(AND('Raw Data'!G190&gt;4,'Raw Data'!S190='Raw Data'!T190),0,IF('Raw Data'!S190='Raw Data'!T190,'Raw Data'!G190,0)))</f>
        <v>0</v>
      </c>
      <c r="Z195">
        <f>IF(AND('Raw Data'!G190&lt;4, 'Raw Data'!S190='Raw Data'!T190), 'Raw Data'!G190,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Data'!U191</f>
        <v>0</v>
      </c>
      <c r="B196">
        <f>IF('Raw Data'!S191&gt;'Raw Data'!T191, 'Raw Data'!F191, 0)</f>
        <v>0</v>
      </c>
      <c r="C196">
        <f>IF(AND(ISNUMBER('Raw Data'!S191), 'Raw Data'!S191='Raw Data'!T191), 'Raw Data'!G191, 0)</f>
        <v>0</v>
      </c>
      <c r="D196">
        <f>IF('Raw Data'!S191&lt;'Raw Data'!T191, 'Raw Data'!H191, 0)</f>
        <v>0</v>
      </c>
      <c r="E196">
        <f>IF(SUM('Raw Data'!S191:T191)&gt;2, 'Raw Data'!I191, 0)</f>
        <v>0</v>
      </c>
      <c r="F196">
        <f>IF(AND(ISNUMBER('Raw Data'!S191),SUM('Raw Data'!S191:T191)&lt;3),'Raw Data'!I191,)</f>
        <v>0</v>
      </c>
      <c r="G196">
        <f>IF(AND('Raw Data'!S191&gt;0, 'Raw Data'!T191&gt;0), 'Raw Data'!K191, 0)</f>
        <v>0</v>
      </c>
      <c r="H196">
        <f>IF(AND(ISNUMBER('Raw Data'!S191), OR('Raw Data'!S191=0, 'Raw Data'!T191=0)), 'Raw Data'!L191, 0)</f>
        <v>0</v>
      </c>
      <c r="I196">
        <f>IF('Raw Data'!S191='Raw Data'!T191, 0, IF('Raw Data'!S191&gt;'Raw Data'!T191, 'Raw Data'!M191, 0))</f>
        <v>0</v>
      </c>
      <c r="J196">
        <f>IF('Raw Data'!S191='Raw Data'!T191, 0, IF('Raw Data'!S191&lt;'Raw Data'!T191, 'Raw Data'!O191, 0))</f>
        <v>0</v>
      </c>
      <c r="K196">
        <f>IF(AND(ISNUMBER('Raw Data'!S191), OR('Raw Data'!S191&gt;'Raw Data'!T191, 'Raw Data'!S191='Raw Data'!T191)), 'Raw Data'!P191, 0)</f>
        <v>0</v>
      </c>
      <c r="L196">
        <f>IF(AND(ISNUMBER('Raw Data'!S191), OR('Raw Data'!S191&lt;'Raw Data'!T191, 'Raw Data'!S191='Raw Data'!T191)), 'Raw Data'!Q191, 0)</f>
        <v>0</v>
      </c>
      <c r="M196">
        <f>IF(AND(ISNUMBER('Raw Data'!S191), OR('Raw Data'!S191&gt;'Raw Data'!T191, 'Raw Data'!S191&lt;'Raw Data'!T191)), 'Raw Data'!R191, 0)</f>
        <v>0</v>
      </c>
      <c r="N196">
        <f>IF(AND('Raw Data'!F191&lt;'Raw Data'!H191, 'Raw Data'!S191&gt;'Raw Data'!T191), 'Raw Data'!F191, 0)</f>
        <v>0</v>
      </c>
      <c r="O196" t="b">
        <f>'Raw Data'!F191&lt;'Raw Data'!H191</f>
        <v>0</v>
      </c>
      <c r="P196">
        <f>IF(AND('Raw Data'!F191&gt;'Raw Data'!H191, 'Raw Data'!S191&gt;'Raw Data'!T191), 'Raw Data'!F191, 0)</f>
        <v>0</v>
      </c>
      <c r="Q196">
        <f>IF(AND('Raw Data'!F191&gt;'Raw Data'!H191, 'Raw Data'!S191&lt;'Raw Data'!T191), 'Raw Data'!H191, 0)</f>
        <v>0</v>
      </c>
      <c r="R196">
        <f>IF(AND('Raw Data'!F191&lt;'Raw Data'!H191, 'Raw Data'!S191&lt;'Raw Data'!T191), 'Raw Data'!H191, 0)</f>
        <v>0</v>
      </c>
      <c r="S196">
        <f>IF(ISNUMBER('Raw Data'!F191), IF(_xlfn.XLOOKUP(SMALL('Raw Data'!F191:H191, 1), B196:D196, B196:D196, 0)&gt;0, SMALL('Raw Data'!F191:H191, 1), 0), 0)</f>
        <v>0</v>
      </c>
      <c r="T196">
        <f>IF(ISNUMBER('Raw Data'!F191), IF(_xlfn.XLOOKUP(SMALL('Raw Data'!F191:H191, 2), B196:D196, B196:D196, 0)&gt;0, SMALL('Raw Data'!F191:H191, 2), 0), 0)</f>
        <v>0</v>
      </c>
      <c r="U196">
        <f>IF(ISNUMBER('Raw Data'!F191), IF(_xlfn.XLOOKUP(SMALL('Raw Data'!F191:H191, 3), B196:D196, B196:D196, 0)&gt;0, SMALL('Raw Data'!F191:H191, 3), 0), 0)</f>
        <v>0</v>
      </c>
      <c r="V196">
        <f>IF(AND('Raw Data'!F191&lt;'Raw Data'!H191,'Raw Data'!S191&gt;'Raw Data'!T191),'Raw Data'!F191,IF(AND('Raw Data'!H191&lt;'Raw Data'!F191,'Raw Data'!T191&gt;'Raw Data'!S191),'Raw Data'!H191,0))</f>
        <v>0</v>
      </c>
      <c r="W196">
        <f>IF(AND('Raw Data'!F191&gt;'Raw Data'!H191,'Raw Data'!S191&gt;'Raw Data'!T191),'Raw Data'!F191,IF(AND('Raw Data'!H191&gt;'Raw Data'!F191,'Raw Data'!T191&gt;'Raw Data'!S191),'Raw Data'!H191,0))</f>
        <v>0</v>
      </c>
      <c r="X196">
        <f>IF(AND('Raw Data'!G191&gt;4,'Raw Data'!S191&gt;'Raw Data'!T191, ISNUMBER('Raw Data'!S191)),'Raw Data'!M191,IF(AND('Raw Data'!G191&gt;4,'Raw Data'!S191='Raw Data'!T191, ISNUMBER('Raw Data'!S191)),0,IF(AND(ISNUMBER('Raw Data'!S191), 'Raw Data'!S191='Raw Data'!T191),'Raw Data'!G191,0)))</f>
        <v>0</v>
      </c>
      <c r="Y196">
        <f>IF(AND('Raw Data'!G191&gt;4,'Raw Data'!S191&lt;'Raw Data'!T191),'Raw Data'!O191,IF(AND('Raw Data'!G191&gt;4,'Raw Data'!S191='Raw Data'!T191),0,IF('Raw Data'!S191='Raw Data'!T191,'Raw Data'!G191,0)))</f>
        <v>0</v>
      </c>
      <c r="Z196">
        <f>IF(AND('Raw Data'!G191&lt;4, 'Raw Data'!S191='Raw Data'!T191), 'Raw Data'!G191,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Data'!U192</f>
        <v>0</v>
      </c>
      <c r="B197">
        <f>IF('Raw Data'!S192&gt;'Raw Data'!T192, 'Raw Data'!F192, 0)</f>
        <v>0</v>
      </c>
      <c r="C197">
        <f>IF(AND(ISNUMBER('Raw Data'!S192), 'Raw Data'!S192='Raw Data'!T192), 'Raw Data'!G192, 0)</f>
        <v>0</v>
      </c>
      <c r="D197">
        <f>IF('Raw Data'!S192&lt;'Raw Data'!T192, 'Raw Data'!H192, 0)</f>
        <v>0</v>
      </c>
      <c r="E197">
        <f>IF(SUM('Raw Data'!S192:T192)&gt;2, 'Raw Data'!I192, 0)</f>
        <v>0</v>
      </c>
      <c r="F197">
        <f>IF(AND(ISNUMBER('Raw Data'!S192),SUM('Raw Data'!S192:T192)&lt;3),'Raw Data'!I192,)</f>
        <v>0</v>
      </c>
      <c r="G197">
        <f>IF(AND('Raw Data'!S192&gt;0, 'Raw Data'!T192&gt;0), 'Raw Data'!K192, 0)</f>
        <v>0</v>
      </c>
      <c r="H197">
        <f>IF(AND(ISNUMBER('Raw Data'!S192), OR('Raw Data'!S192=0, 'Raw Data'!T192=0)), 'Raw Data'!L192, 0)</f>
        <v>0</v>
      </c>
      <c r="I197">
        <f>IF('Raw Data'!S192='Raw Data'!T192, 0, IF('Raw Data'!S192&gt;'Raw Data'!T192, 'Raw Data'!M192, 0))</f>
        <v>0</v>
      </c>
      <c r="J197">
        <f>IF('Raw Data'!S192='Raw Data'!T192, 0, IF('Raw Data'!S192&lt;'Raw Data'!T192, 'Raw Data'!O192, 0))</f>
        <v>0</v>
      </c>
      <c r="K197">
        <f>IF(AND(ISNUMBER('Raw Data'!S192), OR('Raw Data'!S192&gt;'Raw Data'!T192, 'Raw Data'!S192='Raw Data'!T192)), 'Raw Data'!P192, 0)</f>
        <v>0</v>
      </c>
      <c r="L197">
        <f>IF(AND(ISNUMBER('Raw Data'!S192), OR('Raw Data'!S192&lt;'Raw Data'!T192, 'Raw Data'!S192='Raw Data'!T192)), 'Raw Data'!Q192, 0)</f>
        <v>0</v>
      </c>
      <c r="M197">
        <f>IF(AND(ISNUMBER('Raw Data'!S192), OR('Raw Data'!S192&gt;'Raw Data'!T192, 'Raw Data'!S192&lt;'Raw Data'!T192)), 'Raw Data'!R192, 0)</f>
        <v>0</v>
      </c>
      <c r="N197">
        <f>IF(AND('Raw Data'!F192&lt;'Raw Data'!H192, 'Raw Data'!S192&gt;'Raw Data'!T192), 'Raw Data'!F192, 0)</f>
        <v>0</v>
      </c>
      <c r="O197" t="b">
        <f>'Raw Data'!F192&lt;'Raw Data'!H192</f>
        <v>0</v>
      </c>
      <c r="P197">
        <f>IF(AND('Raw Data'!F192&gt;'Raw Data'!H192, 'Raw Data'!S192&gt;'Raw Data'!T192), 'Raw Data'!F192, 0)</f>
        <v>0</v>
      </c>
      <c r="Q197">
        <f>IF(AND('Raw Data'!F192&gt;'Raw Data'!H192, 'Raw Data'!S192&lt;'Raw Data'!T192), 'Raw Data'!H192, 0)</f>
        <v>0</v>
      </c>
      <c r="R197">
        <f>IF(AND('Raw Data'!F192&lt;'Raw Data'!H192, 'Raw Data'!S192&lt;'Raw Data'!T192), 'Raw Data'!H192, 0)</f>
        <v>0</v>
      </c>
      <c r="S197">
        <f>IF(ISNUMBER('Raw Data'!F192), IF(_xlfn.XLOOKUP(SMALL('Raw Data'!F192:H192, 1), B197:D197, B197:D197, 0)&gt;0, SMALL('Raw Data'!F192:H192, 1), 0), 0)</f>
        <v>0</v>
      </c>
      <c r="T197">
        <f>IF(ISNUMBER('Raw Data'!F192), IF(_xlfn.XLOOKUP(SMALL('Raw Data'!F192:H192, 2), B197:D197, B197:D197, 0)&gt;0, SMALL('Raw Data'!F192:H192, 2), 0), 0)</f>
        <v>0</v>
      </c>
      <c r="U197">
        <f>IF(ISNUMBER('Raw Data'!F192), IF(_xlfn.XLOOKUP(SMALL('Raw Data'!F192:H192, 3), B197:D197, B197:D197, 0)&gt;0, SMALL('Raw Data'!F192:H192, 3), 0), 0)</f>
        <v>0</v>
      </c>
      <c r="V197">
        <f>IF(AND('Raw Data'!F192&lt;'Raw Data'!H192,'Raw Data'!S192&gt;'Raw Data'!T192),'Raw Data'!F192,IF(AND('Raw Data'!H192&lt;'Raw Data'!F192,'Raw Data'!T192&gt;'Raw Data'!S192),'Raw Data'!H192,0))</f>
        <v>0</v>
      </c>
      <c r="W197">
        <f>IF(AND('Raw Data'!F192&gt;'Raw Data'!H192,'Raw Data'!S192&gt;'Raw Data'!T192),'Raw Data'!F192,IF(AND('Raw Data'!H192&gt;'Raw Data'!F192,'Raw Data'!T192&gt;'Raw Data'!S192),'Raw Data'!H192,0))</f>
        <v>0</v>
      </c>
      <c r="X197">
        <f>IF(AND('Raw Data'!G192&gt;4,'Raw Data'!S192&gt;'Raw Data'!T192, ISNUMBER('Raw Data'!S192)),'Raw Data'!M192,IF(AND('Raw Data'!G192&gt;4,'Raw Data'!S192='Raw Data'!T192, ISNUMBER('Raw Data'!S192)),0,IF(AND(ISNUMBER('Raw Data'!S192), 'Raw Data'!S192='Raw Data'!T192),'Raw Data'!G192,0)))</f>
        <v>0</v>
      </c>
      <c r="Y197">
        <f>IF(AND('Raw Data'!G192&gt;4,'Raw Data'!S192&lt;'Raw Data'!T192),'Raw Data'!O192,IF(AND('Raw Data'!G192&gt;4,'Raw Data'!S192='Raw Data'!T192),0,IF('Raw Data'!S192='Raw Data'!T192,'Raw Data'!G192,0)))</f>
        <v>0</v>
      </c>
      <c r="Z197">
        <f>IF(AND('Raw Data'!G192&lt;4, 'Raw Data'!S192='Raw Data'!T192), 'Raw Data'!G192,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Data'!U193</f>
        <v>0</v>
      </c>
      <c r="B198">
        <f>IF('Raw Data'!S193&gt;'Raw Data'!T193, 'Raw Data'!F193, 0)</f>
        <v>0</v>
      </c>
      <c r="C198">
        <f>IF(AND(ISNUMBER('Raw Data'!S193), 'Raw Data'!S193='Raw Data'!T193), 'Raw Data'!G193, 0)</f>
        <v>0</v>
      </c>
      <c r="D198">
        <f>IF('Raw Data'!S193&lt;'Raw Data'!T193, 'Raw Data'!H193, 0)</f>
        <v>0</v>
      </c>
      <c r="E198">
        <f>IF(SUM('Raw Data'!S193:T193)&gt;2, 'Raw Data'!I193, 0)</f>
        <v>0</v>
      </c>
      <c r="F198">
        <f>IF(AND(ISNUMBER('Raw Data'!S193),SUM('Raw Data'!S193:T193)&lt;3),'Raw Data'!I193,)</f>
        <v>0</v>
      </c>
      <c r="G198">
        <f>IF(AND('Raw Data'!S193&gt;0, 'Raw Data'!T193&gt;0), 'Raw Data'!K193, 0)</f>
        <v>0</v>
      </c>
      <c r="H198">
        <f>IF(AND(ISNUMBER('Raw Data'!S193), OR('Raw Data'!S193=0, 'Raw Data'!T193=0)), 'Raw Data'!L193, 0)</f>
        <v>0</v>
      </c>
      <c r="I198">
        <f>IF('Raw Data'!S193='Raw Data'!T193, 0, IF('Raw Data'!S193&gt;'Raw Data'!T193, 'Raw Data'!M193, 0))</f>
        <v>0</v>
      </c>
      <c r="J198">
        <f>IF('Raw Data'!S193='Raw Data'!T193, 0, IF('Raw Data'!S193&lt;'Raw Data'!T193, 'Raw Data'!O193, 0))</f>
        <v>0</v>
      </c>
      <c r="K198">
        <f>IF(AND(ISNUMBER('Raw Data'!S193), OR('Raw Data'!S193&gt;'Raw Data'!T193, 'Raw Data'!S193='Raw Data'!T193)), 'Raw Data'!P193, 0)</f>
        <v>0</v>
      </c>
      <c r="L198">
        <f>IF(AND(ISNUMBER('Raw Data'!S193), OR('Raw Data'!S193&lt;'Raw Data'!T193, 'Raw Data'!S193='Raw Data'!T193)), 'Raw Data'!Q193, 0)</f>
        <v>0</v>
      </c>
      <c r="M198">
        <f>IF(AND(ISNUMBER('Raw Data'!S193), OR('Raw Data'!S193&gt;'Raw Data'!T193, 'Raw Data'!S193&lt;'Raw Data'!T193)), 'Raw Data'!R193, 0)</f>
        <v>0</v>
      </c>
      <c r="N198">
        <f>IF(AND('Raw Data'!F193&lt;'Raw Data'!H193, 'Raw Data'!S193&gt;'Raw Data'!T193), 'Raw Data'!F193, 0)</f>
        <v>0</v>
      </c>
      <c r="O198" t="b">
        <f>'Raw Data'!F193&lt;'Raw Data'!H193</f>
        <v>0</v>
      </c>
      <c r="P198">
        <f>IF(AND('Raw Data'!F193&gt;'Raw Data'!H193, 'Raw Data'!S193&gt;'Raw Data'!T193), 'Raw Data'!F193, 0)</f>
        <v>0</v>
      </c>
      <c r="Q198">
        <f>IF(AND('Raw Data'!F193&gt;'Raw Data'!H193, 'Raw Data'!S193&lt;'Raw Data'!T193), 'Raw Data'!H193, 0)</f>
        <v>0</v>
      </c>
      <c r="R198">
        <f>IF(AND('Raw Data'!F193&lt;'Raw Data'!H193, 'Raw Data'!S193&lt;'Raw Data'!T193), 'Raw Data'!H193, 0)</f>
        <v>0</v>
      </c>
      <c r="S198">
        <f>IF(ISNUMBER('Raw Data'!F193), IF(_xlfn.XLOOKUP(SMALL('Raw Data'!F193:H193, 1), B198:D198, B198:D198, 0)&gt;0, SMALL('Raw Data'!F193:H193, 1), 0), 0)</f>
        <v>0</v>
      </c>
      <c r="T198">
        <f>IF(ISNUMBER('Raw Data'!F193), IF(_xlfn.XLOOKUP(SMALL('Raw Data'!F193:H193, 2), B198:D198, B198:D198, 0)&gt;0, SMALL('Raw Data'!F193:H193, 2), 0), 0)</f>
        <v>0</v>
      </c>
      <c r="U198">
        <f>IF(ISNUMBER('Raw Data'!F193), IF(_xlfn.XLOOKUP(SMALL('Raw Data'!F193:H193, 3), B198:D198, B198:D198, 0)&gt;0, SMALL('Raw Data'!F193:H193, 3), 0), 0)</f>
        <v>0</v>
      </c>
      <c r="V198">
        <f>IF(AND('Raw Data'!F193&lt;'Raw Data'!H193,'Raw Data'!S193&gt;'Raw Data'!T193),'Raw Data'!F193,IF(AND('Raw Data'!H193&lt;'Raw Data'!F193,'Raw Data'!T193&gt;'Raw Data'!S193),'Raw Data'!H193,0))</f>
        <v>0</v>
      </c>
      <c r="W198">
        <f>IF(AND('Raw Data'!F193&gt;'Raw Data'!H193,'Raw Data'!S193&gt;'Raw Data'!T193),'Raw Data'!F193,IF(AND('Raw Data'!H193&gt;'Raw Data'!F193,'Raw Data'!T193&gt;'Raw Data'!S193),'Raw Data'!H193,0))</f>
        <v>0</v>
      </c>
      <c r="X198">
        <f>IF(AND('Raw Data'!G193&gt;4,'Raw Data'!S193&gt;'Raw Data'!T193, ISNUMBER('Raw Data'!S193)),'Raw Data'!M193,IF(AND('Raw Data'!G193&gt;4,'Raw Data'!S193='Raw Data'!T193, ISNUMBER('Raw Data'!S193)),0,IF(AND(ISNUMBER('Raw Data'!S193), 'Raw Data'!S193='Raw Data'!T193),'Raw Data'!G193,0)))</f>
        <v>0</v>
      </c>
      <c r="Y198">
        <f>IF(AND('Raw Data'!G193&gt;4,'Raw Data'!S193&lt;'Raw Data'!T193),'Raw Data'!O193,IF(AND('Raw Data'!G193&gt;4,'Raw Data'!S193='Raw Data'!T193),0,IF('Raw Data'!S193='Raw Data'!T193,'Raw Data'!G193,0)))</f>
        <v>0</v>
      </c>
      <c r="Z198">
        <f>IF(AND('Raw Data'!G193&lt;4, 'Raw Data'!S193='Raw Data'!T193), 'Raw Data'!G193,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Data'!U194</f>
        <v>0</v>
      </c>
      <c r="B199">
        <f>IF('Raw Data'!S194&gt;'Raw Data'!T194, 'Raw Data'!F194, 0)</f>
        <v>0</v>
      </c>
      <c r="C199">
        <f>IF(AND(ISNUMBER('Raw Data'!S194), 'Raw Data'!S194='Raw Data'!T194), 'Raw Data'!G194, 0)</f>
        <v>0</v>
      </c>
      <c r="D199">
        <f>IF('Raw Data'!S194&lt;'Raw Data'!T194, 'Raw Data'!H194, 0)</f>
        <v>0</v>
      </c>
      <c r="E199">
        <f>IF(SUM('Raw Data'!S194:T194)&gt;2, 'Raw Data'!I194, 0)</f>
        <v>0</v>
      </c>
      <c r="F199">
        <f>IF(AND(ISNUMBER('Raw Data'!S194),SUM('Raw Data'!S194:T194)&lt;3),'Raw Data'!I194,)</f>
        <v>0</v>
      </c>
      <c r="G199">
        <f>IF(AND('Raw Data'!S194&gt;0, 'Raw Data'!T194&gt;0), 'Raw Data'!K194, 0)</f>
        <v>0</v>
      </c>
      <c r="H199">
        <f>IF(AND(ISNUMBER('Raw Data'!S194), OR('Raw Data'!S194=0, 'Raw Data'!T194=0)), 'Raw Data'!L194, 0)</f>
        <v>0</v>
      </c>
      <c r="I199">
        <f>IF('Raw Data'!S194='Raw Data'!T194, 0, IF('Raw Data'!S194&gt;'Raw Data'!T194, 'Raw Data'!M194, 0))</f>
        <v>0</v>
      </c>
      <c r="J199">
        <f>IF('Raw Data'!S194='Raw Data'!T194, 0, IF('Raw Data'!S194&lt;'Raw Data'!T194, 'Raw Data'!O194, 0))</f>
        <v>0</v>
      </c>
      <c r="K199">
        <f>IF(AND(ISNUMBER('Raw Data'!S194), OR('Raw Data'!S194&gt;'Raw Data'!T194, 'Raw Data'!S194='Raw Data'!T194)), 'Raw Data'!P194, 0)</f>
        <v>0</v>
      </c>
      <c r="L199">
        <f>IF(AND(ISNUMBER('Raw Data'!S194), OR('Raw Data'!S194&lt;'Raw Data'!T194, 'Raw Data'!S194='Raw Data'!T194)), 'Raw Data'!Q194, 0)</f>
        <v>0</v>
      </c>
      <c r="M199">
        <f>IF(AND(ISNUMBER('Raw Data'!S194), OR('Raw Data'!S194&gt;'Raw Data'!T194, 'Raw Data'!S194&lt;'Raw Data'!T194)), 'Raw Data'!R194, 0)</f>
        <v>0</v>
      </c>
      <c r="N199">
        <f>IF(AND('Raw Data'!F194&lt;'Raw Data'!H194, 'Raw Data'!S194&gt;'Raw Data'!T194), 'Raw Data'!F194, 0)</f>
        <v>0</v>
      </c>
      <c r="O199" t="b">
        <f>'Raw Data'!F194&lt;'Raw Data'!H194</f>
        <v>0</v>
      </c>
      <c r="P199">
        <f>IF(AND('Raw Data'!F194&gt;'Raw Data'!H194, 'Raw Data'!S194&gt;'Raw Data'!T194), 'Raw Data'!F194, 0)</f>
        <v>0</v>
      </c>
      <c r="Q199">
        <f>IF(AND('Raw Data'!F194&gt;'Raw Data'!H194, 'Raw Data'!S194&lt;'Raw Data'!T194), 'Raw Data'!H194, 0)</f>
        <v>0</v>
      </c>
      <c r="R199">
        <f>IF(AND('Raw Data'!F194&lt;'Raw Data'!H194, 'Raw Data'!S194&lt;'Raw Data'!T194), 'Raw Data'!H194, 0)</f>
        <v>0</v>
      </c>
      <c r="S199">
        <f>IF(ISNUMBER('Raw Data'!F194), IF(_xlfn.XLOOKUP(SMALL('Raw Data'!F194:H194, 1), B199:D199, B199:D199, 0)&gt;0, SMALL('Raw Data'!F194:H194, 1), 0), 0)</f>
        <v>0</v>
      </c>
      <c r="T199">
        <f>IF(ISNUMBER('Raw Data'!F194), IF(_xlfn.XLOOKUP(SMALL('Raw Data'!F194:H194, 2), B199:D199, B199:D199, 0)&gt;0, SMALL('Raw Data'!F194:H194, 2), 0), 0)</f>
        <v>0</v>
      </c>
      <c r="U199">
        <f>IF(ISNUMBER('Raw Data'!F194), IF(_xlfn.XLOOKUP(SMALL('Raw Data'!F194:H194, 3), B199:D199, B199:D199, 0)&gt;0, SMALL('Raw Data'!F194:H194, 3), 0), 0)</f>
        <v>0</v>
      </c>
      <c r="V199">
        <f>IF(AND('Raw Data'!F194&lt;'Raw Data'!H194,'Raw Data'!S194&gt;'Raw Data'!T194),'Raw Data'!F194,IF(AND('Raw Data'!H194&lt;'Raw Data'!F194,'Raw Data'!T194&gt;'Raw Data'!S194),'Raw Data'!H194,0))</f>
        <v>0</v>
      </c>
      <c r="W199">
        <f>IF(AND('Raw Data'!F194&gt;'Raw Data'!H194,'Raw Data'!S194&gt;'Raw Data'!T194),'Raw Data'!F194,IF(AND('Raw Data'!H194&gt;'Raw Data'!F194,'Raw Data'!T194&gt;'Raw Data'!S194),'Raw Data'!H194,0))</f>
        <v>0</v>
      </c>
      <c r="X199">
        <f>IF(AND('Raw Data'!G194&gt;4,'Raw Data'!S194&gt;'Raw Data'!T194, ISNUMBER('Raw Data'!S194)),'Raw Data'!M194,IF(AND('Raw Data'!G194&gt;4,'Raw Data'!S194='Raw Data'!T194, ISNUMBER('Raw Data'!S194)),0,IF(AND(ISNUMBER('Raw Data'!S194), 'Raw Data'!S194='Raw Data'!T194),'Raw Data'!G194,0)))</f>
        <v>0</v>
      </c>
      <c r="Y199">
        <f>IF(AND('Raw Data'!G194&gt;4,'Raw Data'!S194&lt;'Raw Data'!T194),'Raw Data'!O194,IF(AND('Raw Data'!G194&gt;4,'Raw Data'!S194='Raw Data'!T194),0,IF('Raw Data'!S194='Raw Data'!T194,'Raw Data'!G194,0)))</f>
        <v>0</v>
      </c>
      <c r="Z199">
        <f>IF(AND('Raw Data'!G194&lt;4, 'Raw Data'!S194='Raw Data'!T194), 'Raw Data'!G194,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Data'!U195</f>
        <v>0</v>
      </c>
      <c r="B200">
        <f>IF('Raw Data'!S195&gt;'Raw Data'!T195, 'Raw Data'!F195, 0)</f>
        <v>0</v>
      </c>
      <c r="C200">
        <f>IF(AND(ISNUMBER('Raw Data'!S195), 'Raw Data'!S195='Raw Data'!T195), 'Raw Data'!G195, 0)</f>
        <v>0</v>
      </c>
      <c r="D200">
        <f>IF('Raw Data'!S195&lt;'Raw Data'!T195, 'Raw Data'!H195, 0)</f>
        <v>0</v>
      </c>
      <c r="E200">
        <f>IF(SUM('Raw Data'!S195:T195)&gt;2, 'Raw Data'!I195, 0)</f>
        <v>0</v>
      </c>
      <c r="F200">
        <f>IF(AND(ISNUMBER('Raw Data'!S195),SUM('Raw Data'!S195:T195)&lt;3),'Raw Data'!I195,)</f>
        <v>0</v>
      </c>
      <c r="G200">
        <f>IF(AND('Raw Data'!S195&gt;0, 'Raw Data'!T195&gt;0), 'Raw Data'!K195, 0)</f>
        <v>0</v>
      </c>
      <c r="H200">
        <f>IF(AND(ISNUMBER('Raw Data'!S195), OR('Raw Data'!S195=0, 'Raw Data'!T195=0)), 'Raw Data'!L195, 0)</f>
        <v>0</v>
      </c>
      <c r="I200">
        <f>IF('Raw Data'!S195='Raw Data'!T195, 0, IF('Raw Data'!S195&gt;'Raw Data'!T195, 'Raw Data'!M195, 0))</f>
        <v>0</v>
      </c>
      <c r="J200">
        <f>IF('Raw Data'!S195='Raw Data'!T195, 0, IF('Raw Data'!S195&lt;'Raw Data'!T195, 'Raw Data'!O195, 0))</f>
        <v>0</v>
      </c>
      <c r="K200">
        <f>IF(AND(ISNUMBER('Raw Data'!S195), OR('Raw Data'!S195&gt;'Raw Data'!T195, 'Raw Data'!S195='Raw Data'!T195)), 'Raw Data'!P195, 0)</f>
        <v>0</v>
      </c>
      <c r="L200">
        <f>IF(AND(ISNUMBER('Raw Data'!S195), OR('Raw Data'!S195&lt;'Raw Data'!T195, 'Raw Data'!S195='Raw Data'!T195)), 'Raw Data'!Q195, 0)</f>
        <v>0</v>
      </c>
      <c r="M200">
        <f>IF(AND(ISNUMBER('Raw Data'!S195), OR('Raw Data'!S195&gt;'Raw Data'!T195, 'Raw Data'!S195&lt;'Raw Data'!T195)), 'Raw Data'!R195, 0)</f>
        <v>0</v>
      </c>
      <c r="N200">
        <f>IF(AND('Raw Data'!F195&lt;'Raw Data'!H195, 'Raw Data'!S195&gt;'Raw Data'!T195), 'Raw Data'!F195, 0)</f>
        <v>0</v>
      </c>
      <c r="O200" t="b">
        <f>'Raw Data'!F195&lt;'Raw Data'!H195</f>
        <v>0</v>
      </c>
      <c r="P200">
        <f>IF(AND('Raw Data'!F195&gt;'Raw Data'!H195, 'Raw Data'!S195&gt;'Raw Data'!T195), 'Raw Data'!F195, 0)</f>
        <v>0</v>
      </c>
      <c r="Q200">
        <f>IF(AND('Raw Data'!F195&gt;'Raw Data'!H195, 'Raw Data'!S195&lt;'Raw Data'!T195), 'Raw Data'!H195, 0)</f>
        <v>0</v>
      </c>
      <c r="R200">
        <f>IF(AND('Raw Data'!F195&lt;'Raw Data'!H195, 'Raw Data'!S195&lt;'Raw Data'!T195), 'Raw Data'!H195, 0)</f>
        <v>0</v>
      </c>
      <c r="S200">
        <f>IF(ISNUMBER('Raw Data'!F195), IF(_xlfn.XLOOKUP(SMALL('Raw Data'!F195:H195, 1), B200:D200, B200:D200, 0)&gt;0, SMALL('Raw Data'!F195:H195, 1), 0), 0)</f>
        <v>0</v>
      </c>
      <c r="T200">
        <f>IF(ISNUMBER('Raw Data'!F195), IF(_xlfn.XLOOKUP(SMALL('Raw Data'!F195:H195, 2), B200:D200, B200:D200, 0)&gt;0, SMALL('Raw Data'!F195:H195, 2), 0), 0)</f>
        <v>0</v>
      </c>
      <c r="U200">
        <f>IF(ISNUMBER('Raw Data'!F195), IF(_xlfn.XLOOKUP(SMALL('Raw Data'!F195:H195, 3), B200:D200, B200:D200, 0)&gt;0, SMALL('Raw Data'!F195:H195, 3), 0), 0)</f>
        <v>0</v>
      </c>
      <c r="V200">
        <f>IF(AND('Raw Data'!F195&lt;'Raw Data'!H195,'Raw Data'!S195&gt;'Raw Data'!T195),'Raw Data'!F195,IF(AND('Raw Data'!H195&lt;'Raw Data'!F195,'Raw Data'!T195&gt;'Raw Data'!S195),'Raw Data'!H195,0))</f>
        <v>0</v>
      </c>
      <c r="W200">
        <f>IF(AND('Raw Data'!F195&gt;'Raw Data'!H195,'Raw Data'!S195&gt;'Raw Data'!T195),'Raw Data'!F195,IF(AND('Raw Data'!H195&gt;'Raw Data'!F195,'Raw Data'!T195&gt;'Raw Data'!S195),'Raw Data'!H195,0))</f>
        <v>0</v>
      </c>
      <c r="X200">
        <f>IF(AND('Raw Data'!G195&gt;4,'Raw Data'!S195&gt;'Raw Data'!T195, ISNUMBER('Raw Data'!S195)),'Raw Data'!M195,IF(AND('Raw Data'!G195&gt;4,'Raw Data'!S195='Raw Data'!T195, ISNUMBER('Raw Data'!S195)),0,IF(AND(ISNUMBER('Raw Data'!S195), 'Raw Data'!S195='Raw Data'!T195),'Raw Data'!G195,0)))</f>
        <v>0</v>
      </c>
      <c r="Y200">
        <f>IF(AND('Raw Data'!G195&gt;4,'Raw Data'!S195&lt;'Raw Data'!T195),'Raw Data'!O195,IF(AND('Raw Data'!G195&gt;4,'Raw Data'!S195='Raw Data'!T195),0,IF('Raw Data'!S195='Raw Data'!T195,'Raw Data'!G195,0)))</f>
        <v>0</v>
      </c>
      <c r="Z200">
        <f>IF(AND('Raw Data'!G195&lt;4, 'Raw Data'!S195='Raw Data'!T195), 'Raw Data'!G195,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Data'!U196</f>
        <v>0</v>
      </c>
      <c r="B201">
        <f>IF('Raw Data'!S196&gt;'Raw Data'!T196, 'Raw Data'!F196, 0)</f>
        <v>0</v>
      </c>
      <c r="C201">
        <f>IF(AND(ISNUMBER('Raw Data'!S196), 'Raw Data'!S196='Raw Data'!T196), 'Raw Data'!G196, 0)</f>
        <v>0</v>
      </c>
      <c r="D201">
        <f>IF('Raw Data'!S196&lt;'Raw Data'!T196, 'Raw Data'!H196, 0)</f>
        <v>0</v>
      </c>
      <c r="E201">
        <f>IF(SUM('Raw Data'!S196:T196)&gt;2, 'Raw Data'!I196, 0)</f>
        <v>0</v>
      </c>
      <c r="F201">
        <f>IF(AND(ISNUMBER('Raw Data'!S196),SUM('Raw Data'!S196:T196)&lt;3),'Raw Data'!I196,)</f>
        <v>0</v>
      </c>
      <c r="G201">
        <f>IF(AND('Raw Data'!S196&gt;0, 'Raw Data'!T196&gt;0), 'Raw Data'!K196, 0)</f>
        <v>0</v>
      </c>
      <c r="H201">
        <f>IF(AND(ISNUMBER('Raw Data'!S196), OR('Raw Data'!S196=0, 'Raw Data'!T196=0)), 'Raw Data'!L196, 0)</f>
        <v>0</v>
      </c>
      <c r="I201">
        <f>IF('Raw Data'!S196='Raw Data'!T196, 0, IF('Raw Data'!S196&gt;'Raw Data'!T196, 'Raw Data'!M196, 0))</f>
        <v>0</v>
      </c>
      <c r="J201">
        <f>IF('Raw Data'!S196='Raw Data'!T196, 0, IF('Raw Data'!S196&lt;'Raw Data'!T196, 'Raw Data'!O196, 0))</f>
        <v>0</v>
      </c>
      <c r="K201">
        <f>IF(AND(ISNUMBER('Raw Data'!S196), OR('Raw Data'!S196&gt;'Raw Data'!T196, 'Raw Data'!S196='Raw Data'!T196)), 'Raw Data'!P196, 0)</f>
        <v>0</v>
      </c>
      <c r="L201">
        <f>IF(AND(ISNUMBER('Raw Data'!S196), OR('Raw Data'!S196&lt;'Raw Data'!T196, 'Raw Data'!S196='Raw Data'!T196)), 'Raw Data'!Q196, 0)</f>
        <v>0</v>
      </c>
      <c r="M201">
        <f>IF(AND(ISNUMBER('Raw Data'!S196), OR('Raw Data'!S196&gt;'Raw Data'!T196, 'Raw Data'!S196&lt;'Raw Data'!T196)), 'Raw Data'!R196, 0)</f>
        <v>0</v>
      </c>
      <c r="N201">
        <f>IF(AND('Raw Data'!F196&lt;'Raw Data'!H196, 'Raw Data'!S196&gt;'Raw Data'!T196), 'Raw Data'!F196, 0)</f>
        <v>0</v>
      </c>
      <c r="O201" t="b">
        <f>'Raw Data'!F196&lt;'Raw Data'!H196</f>
        <v>0</v>
      </c>
      <c r="P201">
        <f>IF(AND('Raw Data'!F196&gt;'Raw Data'!H196, 'Raw Data'!S196&gt;'Raw Data'!T196), 'Raw Data'!F196, 0)</f>
        <v>0</v>
      </c>
      <c r="Q201">
        <f>IF(AND('Raw Data'!F196&gt;'Raw Data'!H196, 'Raw Data'!S196&lt;'Raw Data'!T196), 'Raw Data'!H196, 0)</f>
        <v>0</v>
      </c>
      <c r="R201">
        <f>IF(AND('Raw Data'!F196&lt;'Raw Data'!H196, 'Raw Data'!S196&lt;'Raw Data'!T196), 'Raw Data'!H196, 0)</f>
        <v>0</v>
      </c>
      <c r="S201">
        <f>IF(ISNUMBER('Raw Data'!F196), IF(_xlfn.XLOOKUP(SMALL('Raw Data'!F196:H196, 1), B201:D201, B201:D201, 0)&gt;0, SMALL('Raw Data'!F196:H196, 1), 0), 0)</f>
        <v>0</v>
      </c>
      <c r="T201">
        <f>IF(ISNUMBER('Raw Data'!F196), IF(_xlfn.XLOOKUP(SMALL('Raw Data'!F196:H196, 2), B201:D201, B201:D201, 0)&gt;0, SMALL('Raw Data'!F196:H196, 2), 0), 0)</f>
        <v>0</v>
      </c>
      <c r="U201">
        <f>IF(ISNUMBER('Raw Data'!F196), IF(_xlfn.XLOOKUP(SMALL('Raw Data'!F196:H196, 3), B201:D201, B201:D201, 0)&gt;0, SMALL('Raw Data'!F196:H196, 3), 0), 0)</f>
        <v>0</v>
      </c>
      <c r="V201">
        <f>IF(AND('Raw Data'!F196&lt;'Raw Data'!H196,'Raw Data'!S196&gt;'Raw Data'!T196),'Raw Data'!F196,IF(AND('Raw Data'!H196&lt;'Raw Data'!F196,'Raw Data'!T196&gt;'Raw Data'!S196),'Raw Data'!H196,0))</f>
        <v>0</v>
      </c>
      <c r="W201">
        <f>IF(AND('Raw Data'!F196&gt;'Raw Data'!H196,'Raw Data'!S196&gt;'Raw Data'!T196),'Raw Data'!F196,IF(AND('Raw Data'!H196&gt;'Raw Data'!F196,'Raw Data'!T196&gt;'Raw Data'!S196),'Raw Data'!H196,0))</f>
        <v>0</v>
      </c>
      <c r="X201">
        <f>IF(AND('Raw Data'!G196&gt;4,'Raw Data'!S196&gt;'Raw Data'!T196, ISNUMBER('Raw Data'!S196)),'Raw Data'!M196,IF(AND('Raw Data'!G196&gt;4,'Raw Data'!S196='Raw Data'!T196, ISNUMBER('Raw Data'!S196)),0,IF(AND(ISNUMBER('Raw Data'!S196), 'Raw Data'!S196='Raw Data'!T196),'Raw Data'!G196,0)))</f>
        <v>0</v>
      </c>
      <c r="Y201">
        <f>IF(AND('Raw Data'!G196&gt;4,'Raw Data'!S196&lt;'Raw Data'!T196),'Raw Data'!O196,IF(AND('Raw Data'!G196&gt;4,'Raw Data'!S196='Raw Data'!T196),0,IF('Raw Data'!S196='Raw Data'!T196,'Raw Data'!G196,0)))</f>
        <v>0</v>
      </c>
      <c r="Z201">
        <f>IF(AND('Raw Data'!G196&lt;4, 'Raw Data'!S196='Raw Data'!T196), 'Raw Data'!G196,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Data'!U197</f>
        <v>0</v>
      </c>
      <c r="B202">
        <f>IF('Raw Data'!S197&gt;'Raw Data'!T197, 'Raw Data'!F197, 0)</f>
        <v>0</v>
      </c>
      <c r="C202">
        <f>IF(AND(ISNUMBER('Raw Data'!S197), 'Raw Data'!S197='Raw Data'!T197), 'Raw Data'!G197, 0)</f>
        <v>0</v>
      </c>
      <c r="D202">
        <f>IF('Raw Data'!S197&lt;'Raw Data'!T197, 'Raw Data'!H197, 0)</f>
        <v>0</v>
      </c>
      <c r="E202">
        <f>IF(SUM('Raw Data'!S197:T197)&gt;2, 'Raw Data'!I197, 0)</f>
        <v>0</v>
      </c>
      <c r="F202">
        <f>IF(AND(ISNUMBER('Raw Data'!S197),SUM('Raw Data'!S197:T197)&lt;3),'Raw Data'!I197,)</f>
        <v>0</v>
      </c>
      <c r="G202">
        <f>IF(AND('Raw Data'!S197&gt;0, 'Raw Data'!T197&gt;0), 'Raw Data'!K197, 0)</f>
        <v>0</v>
      </c>
      <c r="H202">
        <f>IF(AND(ISNUMBER('Raw Data'!S197), OR('Raw Data'!S197=0, 'Raw Data'!T197=0)), 'Raw Data'!L197, 0)</f>
        <v>0</v>
      </c>
      <c r="I202">
        <f>IF('Raw Data'!S197='Raw Data'!T197, 0, IF('Raw Data'!S197&gt;'Raw Data'!T197, 'Raw Data'!M197, 0))</f>
        <v>0</v>
      </c>
      <c r="J202">
        <f>IF('Raw Data'!S197='Raw Data'!T197, 0, IF('Raw Data'!S197&lt;'Raw Data'!T197, 'Raw Data'!O197, 0))</f>
        <v>0</v>
      </c>
      <c r="K202">
        <f>IF(AND(ISNUMBER('Raw Data'!S197), OR('Raw Data'!S197&gt;'Raw Data'!T197, 'Raw Data'!S197='Raw Data'!T197)), 'Raw Data'!P197, 0)</f>
        <v>0</v>
      </c>
      <c r="L202">
        <f>IF(AND(ISNUMBER('Raw Data'!S197), OR('Raw Data'!S197&lt;'Raw Data'!T197, 'Raw Data'!S197='Raw Data'!T197)), 'Raw Data'!Q197, 0)</f>
        <v>0</v>
      </c>
      <c r="M202">
        <f>IF(AND(ISNUMBER('Raw Data'!S197), OR('Raw Data'!S197&gt;'Raw Data'!T197, 'Raw Data'!S197&lt;'Raw Data'!T197)), 'Raw Data'!R197, 0)</f>
        <v>0</v>
      </c>
      <c r="N202">
        <f>IF(AND('Raw Data'!F197&lt;'Raw Data'!H197, 'Raw Data'!S197&gt;'Raw Data'!T197), 'Raw Data'!F197, 0)</f>
        <v>0</v>
      </c>
      <c r="O202" t="b">
        <f>'Raw Data'!F197&lt;'Raw Data'!H197</f>
        <v>0</v>
      </c>
      <c r="P202">
        <f>IF(AND('Raw Data'!F197&gt;'Raw Data'!H197, 'Raw Data'!S197&gt;'Raw Data'!T197), 'Raw Data'!F197, 0)</f>
        <v>0</v>
      </c>
      <c r="Q202">
        <f>IF(AND('Raw Data'!F197&gt;'Raw Data'!H197, 'Raw Data'!S197&lt;'Raw Data'!T197), 'Raw Data'!H197, 0)</f>
        <v>0</v>
      </c>
      <c r="R202">
        <f>IF(AND('Raw Data'!F197&lt;'Raw Data'!H197, 'Raw Data'!S197&lt;'Raw Data'!T197), 'Raw Data'!H197, 0)</f>
        <v>0</v>
      </c>
      <c r="S202">
        <f>IF(ISNUMBER('Raw Data'!F197), IF(_xlfn.XLOOKUP(SMALL('Raw Data'!F197:H197, 1), B202:D202, B202:D202, 0)&gt;0, SMALL('Raw Data'!F197:H197, 1), 0), 0)</f>
        <v>0</v>
      </c>
      <c r="T202">
        <f>IF(ISNUMBER('Raw Data'!F197), IF(_xlfn.XLOOKUP(SMALL('Raw Data'!F197:H197, 2), B202:D202, B202:D202, 0)&gt;0, SMALL('Raw Data'!F197:H197, 2), 0), 0)</f>
        <v>0</v>
      </c>
      <c r="U202">
        <f>IF(ISNUMBER('Raw Data'!F197), IF(_xlfn.XLOOKUP(SMALL('Raw Data'!F197:H197, 3), B202:D202, B202:D202, 0)&gt;0, SMALL('Raw Data'!F197:H197, 3), 0), 0)</f>
        <v>0</v>
      </c>
      <c r="V202">
        <f>IF(AND('Raw Data'!F197&lt;'Raw Data'!H197,'Raw Data'!S197&gt;'Raw Data'!T197),'Raw Data'!F197,IF(AND('Raw Data'!H197&lt;'Raw Data'!F197,'Raw Data'!T197&gt;'Raw Data'!S197),'Raw Data'!H197,0))</f>
        <v>0</v>
      </c>
      <c r="W202">
        <f>IF(AND('Raw Data'!F197&gt;'Raw Data'!H197,'Raw Data'!S197&gt;'Raw Data'!T197),'Raw Data'!F197,IF(AND('Raw Data'!H197&gt;'Raw Data'!F197,'Raw Data'!T197&gt;'Raw Data'!S197),'Raw Data'!H197,0))</f>
        <v>0</v>
      </c>
      <c r="X202">
        <f>IF(AND('Raw Data'!G197&gt;4,'Raw Data'!S197&gt;'Raw Data'!T197, ISNUMBER('Raw Data'!S197)),'Raw Data'!M197,IF(AND('Raw Data'!G197&gt;4,'Raw Data'!S197='Raw Data'!T197, ISNUMBER('Raw Data'!S197)),0,IF(AND(ISNUMBER('Raw Data'!S197), 'Raw Data'!S197='Raw Data'!T197),'Raw Data'!G197,0)))</f>
        <v>0</v>
      </c>
      <c r="Y202">
        <f>IF(AND('Raw Data'!G197&gt;4,'Raw Data'!S197&lt;'Raw Data'!T197),'Raw Data'!O197,IF(AND('Raw Data'!G197&gt;4,'Raw Data'!S197='Raw Data'!T197),0,IF('Raw Data'!S197='Raw Data'!T197,'Raw Data'!G197,0)))</f>
        <v>0</v>
      </c>
      <c r="Z202">
        <f>IF(AND('Raw Data'!G197&lt;4, 'Raw Data'!S197='Raw Data'!T197), 'Raw Data'!G197,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Data'!U198</f>
        <v>0</v>
      </c>
      <c r="B203">
        <f>IF('Raw Data'!S198&gt;'Raw Data'!T198, 'Raw Data'!F198, 0)</f>
        <v>0</v>
      </c>
      <c r="C203">
        <f>IF(AND(ISNUMBER('Raw Data'!S198), 'Raw Data'!S198='Raw Data'!T198), 'Raw Data'!G198, 0)</f>
        <v>0</v>
      </c>
      <c r="D203">
        <f>IF('Raw Data'!S198&lt;'Raw Data'!T198, 'Raw Data'!H198, 0)</f>
        <v>0</v>
      </c>
      <c r="E203">
        <f>IF(SUM('Raw Data'!S198:T198)&gt;2, 'Raw Data'!I198, 0)</f>
        <v>0</v>
      </c>
      <c r="F203">
        <f>IF(AND(ISNUMBER('Raw Data'!S198),SUM('Raw Data'!S198:T198)&lt;3),'Raw Data'!I198,)</f>
        <v>0</v>
      </c>
      <c r="G203">
        <f>IF(AND('Raw Data'!S198&gt;0, 'Raw Data'!T198&gt;0), 'Raw Data'!K198, 0)</f>
        <v>0</v>
      </c>
      <c r="H203">
        <f>IF(AND(ISNUMBER('Raw Data'!S198), OR('Raw Data'!S198=0, 'Raw Data'!T198=0)), 'Raw Data'!L198, 0)</f>
        <v>0</v>
      </c>
      <c r="I203">
        <f>IF('Raw Data'!S198='Raw Data'!T198, 0, IF('Raw Data'!S198&gt;'Raw Data'!T198, 'Raw Data'!M198, 0))</f>
        <v>0</v>
      </c>
      <c r="J203">
        <f>IF('Raw Data'!S198='Raw Data'!T198, 0, IF('Raw Data'!S198&lt;'Raw Data'!T198, 'Raw Data'!O198, 0))</f>
        <v>0</v>
      </c>
      <c r="K203">
        <f>IF(AND(ISNUMBER('Raw Data'!S198), OR('Raw Data'!S198&gt;'Raw Data'!T198, 'Raw Data'!S198='Raw Data'!T198)), 'Raw Data'!P198, 0)</f>
        <v>0</v>
      </c>
      <c r="L203">
        <f>IF(AND(ISNUMBER('Raw Data'!S198), OR('Raw Data'!S198&lt;'Raw Data'!T198, 'Raw Data'!S198='Raw Data'!T198)), 'Raw Data'!Q198, 0)</f>
        <v>0</v>
      </c>
      <c r="M203">
        <f>IF(AND(ISNUMBER('Raw Data'!S198), OR('Raw Data'!S198&gt;'Raw Data'!T198, 'Raw Data'!S198&lt;'Raw Data'!T198)), 'Raw Data'!R198, 0)</f>
        <v>0</v>
      </c>
      <c r="N203">
        <f>IF(AND('Raw Data'!F198&lt;'Raw Data'!H198, 'Raw Data'!S198&gt;'Raw Data'!T198), 'Raw Data'!F198, 0)</f>
        <v>0</v>
      </c>
      <c r="O203" t="b">
        <f>'Raw Data'!F198&lt;'Raw Data'!H198</f>
        <v>0</v>
      </c>
      <c r="P203">
        <f>IF(AND('Raw Data'!F198&gt;'Raw Data'!H198, 'Raw Data'!S198&gt;'Raw Data'!T198), 'Raw Data'!F198, 0)</f>
        <v>0</v>
      </c>
      <c r="Q203">
        <f>IF(AND('Raw Data'!F198&gt;'Raw Data'!H198, 'Raw Data'!S198&lt;'Raw Data'!T198), 'Raw Data'!H198, 0)</f>
        <v>0</v>
      </c>
      <c r="R203">
        <f>IF(AND('Raw Data'!F198&lt;'Raw Data'!H198, 'Raw Data'!S198&lt;'Raw Data'!T198), 'Raw Data'!H198, 0)</f>
        <v>0</v>
      </c>
      <c r="S203">
        <f>IF(ISNUMBER('Raw Data'!F198), IF(_xlfn.XLOOKUP(SMALL('Raw Data'!F198:H198, 1), B203:D203, B203:D203, 0)&gt;0, SMALL('Raw Data'!F198:H198, 1), 0), 0)</f>
        <v>0</v>
      </c>
      <c r="T203">
        <f>IF(ISNUMBER('Raw Data'!F198), IF(_xlfn.XLOOKUP(SMALL('Raw Data'!F198:H198, 2), B203:D203, B203:D203, 0)&gt;0, SMALL('Raw Data'!F198:H198, 2), 0), 0)</f>
        <v>0</v>
      </c>
      <c r="U203">
        <f>IF(ISNUMBER('Raw Data'!F198), IF(_xlfn.XLOOKUP(SMALL('Raw Data'!F198:H198, 3), B203:D203, B203:D203, 0)&gt;0, SMALL('Raw Data'!F198:H198, 3), 0), 0)</f>
        <v>0</v>
      </c>
      <c r="V203">
        <f>IF(AND('Raw Data'!F198&lt;'Raw Data'!H198,'Raw Data'!S198&gt;'Raw Data'!T198),'Raw Data'!F198,IF(AND('Raw Data'!H198&lt;'Raw Data'!F198,'Raw Data'!T198&gt;'Raw Data'!S198),'Raw Data'!H198,0))</f>
        <v>0</v>
      </c>
      <c r="W203">
        <f>IF(AND('Raw Data'!F198&gt;'Raw Data'!H198,'Raw Data'!S198&gt;'Raw Data'!T198),'Raw Data'!F198,IF(AND('Raw Data'!H198&gt;'Raw Data'!F198,'Raw Data'!T198&gt;'Raw Data'!S198),'Raw Data'!H198,0))</f>
        <v>0</v>
      </c>
      <c r="X203">
        <f>IF(AND('Raw Data'!G198&gt;4,'Raw Data'!S198&gt;'Raw Data'!T198, ISNUMBER('Raw Data'!S198)),'Raw Data'!M198,IF(AND('Raw Data'!G198&gt;4,'Raw Data'!S198='Raw Data'!T198, ISNUMBER('Raw Data'!S198)),0,IF(AND(ISNUMBER('Raw Data'!S198), 'Raw Data'!S198='Raw Data'!T198),'Raw Data'!G198,0)))</f>
        <v>0</v>
      </c>
      <c r="Y203">
        <f>IF(AND('Raw Data'!G198&gt;4,'Raw Data'!S198&lt;'Raw Data'!T198),'Raw Data'!O198,IF(AND('Raw Data'!G198&gt;4,'Raw Data'!S198='Raw Data'!T198),0,IF('Raw Data'!S198='Raw Data'!T198,'Raw Data'!G198,0)))</f>
        <v>0</v>
      </c>
      <c r="Z203">
        <f>IF(AND('Raw Data'!G198&lt;4, 'Raw Data'!S198='Raw Data'!T198), 'Raw Data'!G198,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Data'!U199</f>
        <v>0</v>
      </c>
      <c r="B204">
        <f>IF('Raw Data'!S199&gt;'Raw Data'!T199, 'Raw Data'!F199, 0)</f>
        <v>0</v>
      </c>
      <c r="C204">
        <f>IF(AND(ISNUMBER('Raw Data'!S199), 'Raw Data'!S199='Raw Data'!T199), 'Raw Data'!G199, 0)</f>
        <v>0</v>
      </c>
      <c r="D204">
        <f>IF('Raw Data'!S199&lt;'Raw Data'!T199, 'Raw Data'!H199, 0)</f>
        <v>0</v>
      </c>
      <c r="E204">
        <f>IF(SUM('Raw Data'!S199:T199)&gt;2, 'Raw Data'!I199, 0)</f>
        <v>0</v>
      </c>
      <c r="F204">
        <f>IF(AND(ISNUMBER('Raw Data'!S199),SUM('Raw Data'!S199:T199)&lt;3),'Raw Data'!I199,)</f>
        <v>0</v>
      </c>
      <c r="G204">
        <f>IF(AND('Raw Data'!S199&gt;0, 'Raw Data'!T199&gt;0), 'Raw Data'!K199, 0)</f>
        <v>0</v>
      </c>
      <c r="H204">
        <f>IF(AND(ISNUMBER('Raw Data'!S199), OR('Raw Data'!S199=0, 'Raw Data'!T199=0)), 'Raw Data'!L199, 0)</f>
        <v>0</v>
      </c>
      <c r="I204">
        <f>IF('Raw Data'!S199='Raw Data'!T199, 0, IF('Raw Data'!S199&gt;'Raw Data'!T199, 'Raw Data'!M199, 0))</f>
        <v>0</v>
      </c>
      <c r="J204">
        <f>IF('Raw Data'!S199='Raw Data'!T199, 0, IF('Raw Data'!S199&lt;'Raw Data'!T199, 'Raw Data'!O199, 0))</f>
        <v>0</v>
      </c>
      <c r="K204">
        <f>IF(AND(ISNUMBER('Raw Data'!S199), OR('Raw Data'!S199&gt;'Raw Data'!T199, 'Raw Data'!S199='Raw Data'!T199)), 'Raw Data'!P199, 0)</f>
        <v>0</v>
      </c>
      <c r="L204">
        <f>IF(AND(ISNUMBER('Raw Data'!S199), OR('Raw Data'!S199&lt;'Raw Data'!T199, 'Raw Data'!S199='Raw Data'!T199)), 'Raw Data'!Q199, 0)</f>
        <v>0</v>
      </c>
      <c r="M204">
        <f>IF(AND(ISNUMBER('Raw Data'!S199), OR('Raw Data'!S199&gt;'Raw Data'!T199, 'Raw Data'!S199&lt;'Raw Data'!T199)), 'Raw Data'!R199, 0)</f>
        <v>0</v>
      </c>
      <c r="N204">
        <f>IF(AND('Raw Data'!F199&lt;'Raw Data'!H199, 'Raw Data'!S199&gt;'Raw Data'!T199), 'Raw Data'!F199, 0)</f>
        <v>0</v>
      </c>
      <c r="O204" t="b">
        <f>'Raw Data'!F199&lt;'Raw Data'!H199</f>
        <v>0</v>
      </c>
      <c r="P204">
        <f>IF(AND('Raw Data'!F199&gt;'Raw Data'!H199, 'Raw Data'!S199&gt;'Raw Data'!T199), 'Raw Data'!F199, 0)</f>
        <v>0</v>
      </c>
      <c r="Q204">
        <f>IF(AND('Raw Data'!F199&gt;'Raw Data'!H199, 'Raw Data'!S199&lt;'Raw Data'!T199), 'Raw Data'!H199, 0)</f>
        <v>0</v>
      </c>
      <c r="R204">
        <f>IF(AND('Raw Data'!F199&lt;'Raw Data'!H199, 'Raw Data'!S199&lt;'Raw Data'!T199), 'Raw Data'!H199, 0)</f>
        <v>0</v>
      </c>
      <c r="S204">
        <f>IF(ISNUMBER('Raw Data'!F199), IF(_xlfn.XLOOKUP(SMALL('Raw Data'!F199:H199, 1), B204:D204, B204:D204, 0)&gt;0, SMALL('Raw Data'!F199:H199, 1), 0), 0)</f>
        <v>0</v>
      </c>
      <c r="T204">
        <f>IF(ISNUMBER('Raw Data'!F199), IF(_xlfn.XLOOKUP(SMALL('Raw Data'!F199:H199, 2), B204:D204, B204:D204, 0)&gt;0, SMALL('Raw Data'!F199:H199, 2), 0), 0)</f>
        <v>0</v>
      </c>
      <c r="U204">
        <f>IF(ISNUMBER('Raw Data'!F199), IF(_xlfn.XLOOKUP(SMALL('Raw Data'!F199:H199, 3), B204:D204, B204:D204, 0)&gt;0, SMALL('Raw Data'!F199:H199, 3), 0), 0)</f>
        <v>0</v>
      </c>
      <c r="V204">
        <f>IF(AND('Raw Data'!F199&lt;'Raw Data'!H199,'Raw Data'!S199&gt;'Raw Data'!T199),'Raw Data'!F199,IF(AND('Raw Data'!H199&lt;'Raw Data'!F199,'Raw Data'!T199&gt;'Raw Data'!S199),'Raw Data'!H199,0))</f>
        <v>0</v>
      </c>
      <c r="W204">
        <f>IF(AND('Raw Data'!F199&gt;'Raw Data'!H199,'Raw Data'!S199&gt;'Raw Data'!T199),'Raw Data'!F199,IF(AND('Raw Data'!H199&gt;'Raw Data'!F199,'Raw Data'!T199&gt;'Raw Data'!S199),'Raw Data'!H199,0))</f>
        <v>0</v>
      </c>
      <c r="X204">
        <f>IF(AND('Raw Data'!G199&gt;4,'Raw Data'!S199&gt;'Raw Data'!T199, ISNUMBER('Raw Data'!S199)),'Raw Data'!M199,IF(AND('Raw Data'!G199&gt;4,'Raw Data'!S199='Raw Data'!T199, ISNUMBER('Raw Data'!S199)),0,IF(AND(ISNUMBER('Raw Data'!S199), 'Raw Data'!S199='Raw Data'!T199),'Raw Data'!G199,0)))</f>
        <v>0</v>
      </c>
      <c r="Y204">
        <f>IF(AND('Raw Data'!G199&gt;4,'Raw Data'!S199&lt;'Raw Data'!T199),'Raw Data'!O199,IF(AND('Raw Data'!G199&gt;4,'Raw Data'!S199='Raw Data'!T199),0,IF('Raw Data'!S199='Raw Data'!T199,'Raw Data'!G199,0)))</f>
        <v>0</v>
      </c>
      <c r="Z204">
        <f>IF(AND('Raw Data'!G199&lt;4, 'Raw Data'!S199='Raw Data'!T199), 'Raw Data'!G199,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Data'!U200</f>
        <v>0</v>
      </c>
      <c r="B205">
        <f>IF('Raw Data'!S200&gt;'Raw Data'!T200, 'Raw Data'!F200, 0)</f>
        <v>0</v>
      </c>
      <c r="C205">
        <f>IF(AND(ISNUMBER('Raw Data'!S200), 'Raw Data'!S200='Raw Data'!T200), 'Raw Data'!G200, 0)</f>
        <v>0</v>
      </c>
      <c r="D205">
        <f>IF('Raw Data'!S200&lt;'Raw Data'!T200, 'Raw Data'!H200, 0)</f>
        <v>0</v>
      </c>
      <c r="E205">
        <f>IF(SUM('Raw Data'!S200:T200)&gt;2, 'Raw Data'!I200, 0)</f>
        <v>0</v>
      </c>
      <c r="F205">
        <f>IF(AND(ISNUMBER('Raw Data'!S200),SUM('Raw Data'!S200:T200)&lt;3),'Raw Data'!I200,)</f>
        <v>0</v>
      </c>
      <c r="G205">
        <f>IF(AND('Raw Data'!S200&gt;0, 'Raw Data'!T200&gt;0), 'Raw Data'!K200, 0)</f>
        <v>0</v>
      </c>
      <c r="H205">
        <f>IF(AND(ISNUMBER('Raw Data'!S200), OR('Raw Data'!S200=0, 'Raw Data'!T200=0)), 'Raw Data'!L200, 0)</f>
        <v>0</v>
      </c>
      <c r="I205">
        <f>IF('Raw Data'!S200='Raw Data'!T200, 0, IF('Raw Data'!S200&gt;'Raw Data'!T200, 'Raw Data'!M200, 0))</f>
        <v>0</v>
      </c>
      <c r="J205">
        <f>IF('Raw Data'!S200='Raw Data'!T200, 0, IF('Raw Data'!S200&lt;'Raw Data'!T200, 'Raw Data'!O200, 0))</f>
        <v>0</v>
      </c>
      <c r="K205">
        <f>IF(AND(ISNUMBER('Raw Data'!S200), OR('Raw Data'!S200&gt;'Raw Data'!T200, 'Raw Data'!S200='Raw Data'!T200)), 'Raw Data'!P200, 0)</f>
        <v>0</v>
      </c>
      <c r="L205">
        <f>IF(AND(ISNUMBER('Raw Data'!S200), OR('Raw Data'!S200&lt;'Raw Data'!T200, 'Raw Data'!S200='Raw Data'!T200)), 'Raw Data'!Q200, 0)</f>
        <v>0</v>
      </c>
      <c r="M205">
        <f>IF(AND(ISNUMBER('Raw Data'!S200), OR('Raw Data'!S200&gt;'Raw Data'!T200, 'Raw Data'!S200&lt;'Raw Data'!T200)), 'Raw Data'!R200, 0)</f>
        <v>0</v>
      </c>
      <c r="N205">
        <f>IF(AND('Raw Data'!F200&lt;'Raw Data'!H200, 'Raw Data'!S200&gt;'Raw Data'!T200), 'Raw Data'!F200, 0)</f>
        <v>0</v>
      </c>
      <c r="O205" t="b">
        <f>'Raw Data'!F200&lt;'Raw Data'!H200</f>
        <v>0</v>
      </c>
      <c r="P205">
        <f>IF(AND('Raw Data'!F200&gt;'Raw Data'!H200, 'Raw Data'!S200&gt;'Raw Data'!T200), 'Raw Data'!F200, 0)</f>
        <v>0</v>
      </c>
      <c r="Q205">
        <f>IF(AND('Raw Data'!F200&gt;'Raw Data'!H200, 'Raw Data'!S200&lt;'Raw Data'!T200), 'Raw Data'!H200, 0)</f>
        <v>0</v>
      </c>
      <c r="R205">
        <f>IF(AND('Raw Data'!F200&lt;'Raw Data'!H200, 'Raw Data'!S200&lt;'Raw Data'!T200), 'Raw Data'!H200, 0)</f>
        <v>0</v>
      </c>
      <c r="S205">
        <f>IF(ISNUMBER('Raw Data'!F200), IF(_xlfn.XLOOKUP(SMALL('Raw Data'!F200:H200, 1), B205:D205, B205:D205, 0)&gt;0, SMALL('Raw Data'!F200:H200, 1), 0), 0)</f>
        <v>0</v>
      </c>
      <c r="T205">
        <f>IF(ISNUMBER('Raw Data'!F200), IF(_xlfn.XLOOKUP(SMALL('Raw Data'!F200:H200, 2), B205:D205, B205:D205, 0)&gt;0, SMALL('Raw Data'!F200:H200, 2), 0), 0)</f>
        <v>0</v>
      </c>
      <c r="U205">
        <f>IF(ISNUMBER('Raw Data'!F200), IF(_xlfn.XLOOKUP(SMALL('Raw Data'!F200:H200, 3), B205:D205, B205:D205, 0)&gt;0, SMALL('Raw Data'!F200:H200, 3), 0), 0)</f>
        <v>0</v>
      </c>
      <c r="V205">
        <f>IF(AND('Raw Data'!F200&lt;'Raw Data'!H200,'Raw Data'!S200&gt;'Raw Data'!T200),'Raw Data'!F200,IF(AND('Raw Data'!H200&lt;'Raw Data'!F200,'Raw Data'!T200&gt;'Raw Data'!S200),'Raw Data'!H200,0))</f>
        <v>0</v>
      </c>
      <c r="W205">
        <f>IF(AND('Raw Data'!F200&gt;'Raw Data'!H200,'Raw Data'!S200&gt;'Raw Data'!T200),'Raw Data'!F200,IF(AND('Raw Data'!H200&gt;'Raw Data'!F200,'Raw Data'!T200&gt;'Raw Data'!S200),'Raw Data'!H200,0))</f>
        <v>0</v>
      </c>
      <c r="X205">
        <f>IF(AND('Raw Data'!G200&gt;4,'Raw Data'!S200&gt;'Raw Data'!T200, ISNUMBER('Raw Data'!S200)),'Raw Data'!M200,IF(AND('Raw Data'!G200&gt;4,'Raw Data'!S200='Raw Data'!T200, ISNUMBER('Raw Data'!S200)),0,IF(AND(ISNUMBER('Raw Data'!S200), 'Raw Data'!S200='Raw Data'!T200),'Raw Data'!G200,0)))</f>
        <v>0</v>
      </c>
      <c r="Y205">
        <f>IF(AND('Raw Data'!G200&gt;4,'Raw Data'!S200&lt;'Raw Data'!T200),'Raw Data'!O200,IF(AND('Raw Data'!G200&gt;4,'Raw Data'!S200='Raw Data'!T200),0,IF('Raw Data'!S200='Raw Data'!T200,'Raw Data'!G200,0)))</f>
        <v>0</v>
      </c>
      <c r="Z205">
        <f>IF(AND('Raw Data'!G200&lt;4, 'Raw Data'!S200='Raw Data'!T200), 'Raw Data'!G200,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Data'!U201</f>
        <v>0</v>
      </c>
      <c r="B206">
        <f>IF('Raw Data'!S201&gt;'Raw Data'!T201, 'Raw Data'!F201, 0)</f>
        <v>0</v>
      </c>
      <c r="C206">
        <f>IF(AND(ISNUMBER('Raw Data'!S201), 'Raw Data'!S201='Raw Data'!T201), 'Raw Data'!G201, 0)</f>
        <v>0</v>
      </c>
      <c r="D206">
        <f>IF('Raw Data'!S201&lt;'Raw Data'!T201, 'Raw Data'!H201, 0)</f>
        <v>0</v>
      </c>
      <c r="E206">
        <f>IF(SUM('Raw Data'!S201:T201)&gt;2, 'Raw Data'!I201, 0)</f>
        <v>0</v>
      </c>
      <c r="F206">
        <f>IF(AND(ISNUMBER('Raw Data'!S201),SUM('Raw Data'!S201:T201)&lt;3),'Raw Data'!I201,)</f>
        <v>0</v>
      </c>
      <c r="G206">
        <f>IF(AND('Raw Data'!S201&gt;0, 'Raw Data'!T201&gt;0), 'Raw Data'!K201, 0)</f>
        <v>0</v>
      </c>
      <c r="H206">
        <f>IF(AND(ISNUMBER('Raw Data'!S201), OR('Raw Data'!S201=0, 'Raw Data'!T201=0)), 'Raw Data'!L201, 0)</f>
        <v>0</v>
      </c>
      <c r="I206">
        <f>IF('Raw Data'!S201='Raw Data'!T201, 0, IF('Raw Data'!S201&gt;'Raw Data'!T201, 'Raw Data'!M201, 0))</f>
        <v>0</v>
      </c>
      <c r="J206">
        <f>IF('Raw Data'!S201='Raw Data'!T201, 0, IF('Raw Data'!S201&lt;'Raw Data'!T201, 'Raw Data'!O201, 0))</f>
        <v>0</v>
      </c>
      <c r="K206">
        <f>IF(AND(ISNUMBER('Raw Data'!S201), OR('Raw Data'!S201&gt;'Raw Data'!T201, 'Raw Data'!S201='Raw Data'!T201)), 'Raw Data'!P201, 0)</f>
        <v>0</v>
      </c>
      <c r="L206">
        <f>IF(AND(ISNUMBER('Raw Data'!S201), OR('Raw Data'!S201&lt;'Raw Data'!T201, 'Raw Data'!S201='Raw Data'!T201)), 'Raw Data'!Q201, 0)</f>
        <v>0</v>
      </c>
      <c r="M206">
        <f>IF(AND(ISNUMBER('Raw Data'!S201), OR('Raw Data'!S201&gt;'Raw Data'!T201, 'Raw Data'!S201&lt;'Raw Data'!T201)), 'Raw Data'!R201, 0)</f>
        <v>0</v>
      </c>
      <c r="N206">
        <f>IF(AND('Raw Data'!F201&lt;'Raw Data'!H201, 'Raw Data'!S201&gt;'Raw Data'!T201), 'Raw Data'!F201, 0)</f>
        <v>0</v>
      </c>
      <c r="O206" t="b">
        <f>'Raw Data'!F201&lt;'Raw Data'!H201</f>
        <v>0</v>
      </c>
      <c r="P206">
        <f>IF(AND('Raw Data'!F201&gt;'Raw Data'!H201, 'Raw Data'!S201&gt;'Raw Data'!T201), 'Raw Data'!F201, 0)</f>
        <v>0</v>
      </c>
      <c r="Q206">
        <f>IF(AND('Raw Data'!F201&gt;'Raw Data'!H201, 'Raw Data'!S201&lt;'Raw Data'!T201), 'Raw Data'!H201, 0)</f>
        <v>0</v>
      </c>
      <c r="R206">
        <f>IF(AND('Raw Data'!F201&lt;'Raw Data'!H201, 'Raw Data'!S201&lt;'Raw Data'!T201), 'Raw Data'!H201, 0)</f>
        <v>0</v>
      </c>
      <c r="S206">
        <f>IF(ISNUMBER('Raw Data'!F201), IF(_xlfn.XLOOKUP(SMALL('Raw Data'!F201:H201, 1), B206:D206, B206:D206, 0)&gt;0, SMALL('Raw Data'!F201:H201, 1), 0), 0)</f>
        <v>0</v>
      </c>
      <c r="T206">
        <f>IF(ISNUMBER('Raw Data'!F201), IF(_xlfn.XLOOKUP(SMALL('Raw Data'!F201:H201, 2), B206:D206, B206:D206, 0)&gt;0, SMALL('Raw Data'!F201:H201, 2), 0), 0)</f>
        <v>0</v>
      </c>
      <c r="U206">
        <f>IF(ISNUMBER('Raw Data'!F201), IF(_xlfn.XLOOKUP(SMALL('Raw Data'!F201:H201, 3), B206:D206, B206:D206, 0)&gt;0, SMALL('Raw Data'!F201:H201, 3), 0), 0)</f>
        <v>0</v>
      </c>
      <c r="V206">
        <f>IF(AND('Raw Data'!F201&lt;'Raw Data'!H201,'Raw Data'!S201&gt;'Raw Data'!T201),'Raw Data'!F201,IF(AND('Raw Data'!H201&lt;'Raw Data'!F201,'Raw Data'!T201&gt;'Raw Data'!S201),'Raw Data'!H201,0))</f>
        <v>0</v>
      </c>
      <c r="W206">
        <f>IF(AND('Raw Data'!F201&gt;'Raw Data'!H201,'Raw Data'!S201&gt;'Raw Data'!T201),'Raw Data'!F201,IF(AND('Raw Data'!H201&gt;'Raw Data'!F201,'Raw Data'!T201&gt;'Raw Data'!S201),'Raw Data'!H201,0))</f>
        <v>0</v>
      </c>
      <c r="X206">
        <f>IF(AND('Raw Data'!G201&gt;4,'Raw Data'!S201&gt;'Raw Data'!T201, ISNUMBER('Raw Data'!S201)),'Raw Data'!M201,IF(AND('Raw Data'!G201&gt;4,'Raw Data'!S201='Raw Data'!T201, ISNUMBER('Raw Data'!S201)),0,IF(AND(ISNUMBER('Raw Data'!S201), 'Raw Data'!S201='Raw Data'!T201),'Raw Data'!G201,0)))</f>
        <v>0</v>
      </c>
      <c r="Y206">
        <f>IF(AND('Raw Data'!G201&gt;4,'Raw Data'!S201&lt;'Raw Data'!T201),'Raw Data'!O201,IF(AND('Raw Data'!G201&gt;4,'Raw Data'!S201='Raw Data'!T201),0,IF('Raw Data'!S201='Raw Data'!T201,'Raw Data'!G201,0)))</f>
        <v>0</v>
      </c>
      <c r="Z206">
        <f>IF(AND('Raw Data'!G201&lt;4, 'Raw Data'!S201='Raw Data'!T201), 'Raw Data'!G201,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Data'!U202</f>
        <v>0</v>
      </c>
      <c r="B207">
        <f>IF('Raw Data'!S202&gt;'Raw Data'!T202, 'Raw Data'!F202, 0)</f>
        <v>0</v>
      </c>
      <c r="C207">
        <f>IF(AND(ISNUMBER('Raw Data'!S202), 'Raw Data'!S202='Raw Data'!T202), 'Raw Data'!G202, 0)</f>
        <v>0</v>
      </c>
      <c r="D207">
        <f>IF('Raw Data'!S202&lt;'Raw Data'!T202, 'Raw Data'!H202, 0)</f>
        <v>0</v>
      </c>
      <c r="E207">
        <f>IF(SUM('Raw Data'!S202:T202)&gt;2, 'Raw Data'!I202, 0)</f>
        <v>0</v>
      </c>
      <c r="F207">
        <f>IF(AND(ISNUMBER('Raw Data'!S202),SUM('Raw Data'!S202:T202)&lt;3),'Raw Data'!I202,)</f>
        <v>0</v>
      </c>
      <c r="G207">
        <f>IF(AND('Raw Data'!S202&gt;0, 'Raw Data'!T202&gt;0), 'Raw Data'!K202, 0)</f>
        <v>0</v>
      </c>
      <c r="H207">
        <f>IF(AND(ISNUMBER('Raw Data'!S202), OR('Raw Data'!S202=0, 'Raw Data'!T202=0)), 'Raw Data'!L202, 0)</f>
        <v>0</v>
      </c>
      <c r="I207">
        <f>IF('Raw Data'!S202='Raw Data'!T202, 0, IF('Raw Data'!S202&gt;'Raw Data'!T202, 'Raw Data'!M202, 0))</f>
        <v>0</v>
      </c>
      <c r="J207">
        <f>IF('Raw Data'!S202='Raw Data'!T202, 0, IF('Raw Data'!S202&lt;'Raw Data'!T202, 'Raw Data'!O202, 0))</f>
        <v>0</v>
      </c>
      <c r="K207">
        <f>IF(AND(ISNUMBER('Raw Data'!S202), OR('Raw Data'!S202&gt;'Raw Data'!T202, 'Raw Data'!S202='Raw Data'!T202)), 'Raw Data'!P202, 0)</f>
        <v>0</v>
      </c>
      <c r="L207">
        <f>IF(AND(ISNUMBER('Raw Data'!S202), OR('Raw Data'!S202&lt;'Raw Data'!T202, 'Raw Data'!S202='Raw Data'!T202)), 'Raw Data'!Q202, 0)</f>
        <v>0</v>
      </c>
      <c r="M207">
        <f>IF(AND(ISNUMBER('Raw Data'!S202), OR('Raw Data'!S202&gt;'Raw Data'!T202, 'Raw Data'!S202&lt;'Raw Data'!T202)), 'Raw Data'!R202, 0)</f>
        <v>0</v>
      </c>
      <c r="N207">
        <f>IF(AND('Raw Data'!F202&lt;'Raw Data'!H202, 'Raw Data'!S202&gt;'Raw Data'!T202), 'Raw Data'!F202, 0)</f>
        <v>0</v>
      </c>
      <c r="O207" t="b">
        <f>'Raw Data'!F202&lt;'Raw Data'!H202</f>
        <v>0</v>
      </c>
      <c r="P207">
        <f>IF(AND('Raw Data'!F202&gt;'Raw Data'!H202, 'Raw Data'!S202&gt;'Raw Data'!T202), 'Raw Data'!F202, 0)</f>
        <v>0</v>
      </c>
      <c r="Q207">
        <f>IF(AND('Raw Data'!F202&gt;'Raw Data'!H202, 'Raw Data'!S202&lt;'Raw Data'!T202), 'Raw Data'!H202, 0)</f>
        <v>0</v>
      </c>
      <c r="R207">
        <f>IF(AND('Raw Data'!F202&lt;'Raw Data'!H202, 'Raw Data'!S202&lt;'Raw Data'!T202), 'Raw Data'!H202, 0)</f>
        <v>0</v>
      </c>
      <c r="S207">
        <f>IF(ISNUMBER('Raw Data'!F202), IF(_xlfn.XLOOKUP(SMALL('Raw Data'!F202:H202, 1), B207:D207, B207:D207, 0)&gt;0, SMALL('Raw Data'!F202:H202, 1), 0), 0)</f>
        <v>0</v>
      </c>
      <c r="T207">
        <f>IF(ISNUMBER('Raw Data'!F202), IF(_xlfn.XLOOKUP(SMALL('Raw Data'!F202:H202, 2), B207:D207, B207:D207, 0)&gt;0, SMALL('Raw Data'!F202:H202, 2), 0), 0)</f>
        <v>0</v>
      </c>
      <c r="U207">
        <f>IF(ISNUMBER('Raw Data'!F202), IF(_xlfn.XLOOKUP(SMALL('Raw Data'!F202:H202, 3), B207:D207, B207:D207, 0)&gt;0, SMALL('Raw Data'!F202:H202, 3), 0), 0)</f>
        <v>0</v>
      </c>
      <c r="V207">
        <f>IF(AND('Raw Data'!F202&lt;'Raw Data'!H202,'Raw Data'!S202&gt;'Raw Data'!T202),'Raw Data'!F202,IF(AND('Raw Data'!H202&lt;'Raw Data'!F202,'Raw Data'!T202&gt;'Raw Data'!S202),'Raw Data'!H202,0))</f>
        <v>0</v>
      </c>
      <c r="W207">
        <f>IF(AND('Raw Data'!F202&gt;'Raw Data'!H202,'Raw Data'!S202&gt;'Raw Data'!T202),'Raw Data'!F202,IF(AND('Raw Data'!H202&gt;'Raw Data'!F202,'Raw Data'!T202&gt;'Raw Data'!S202),'Raw Data'!H202,0))</f>
        <v>0</v>
      </c>
      <c r="X207">
        <f>IF(AND('Raw Data'!G202&gt;4,'Raw Data'!S202&gt;'Raw Data'!T202, ISNUMBER('Raw Data'!S202)),'Raw Data'!M202,IF(AND('Raw Data'!G202&gt;4,'Raw Data'!S202='Raw Data'!T202, ISNUMBER('Raw Data'!S202)),0,IF(AND(ISNUMBER('Raw Data'!S202), 'Raw Data'!S202='Raw Data'!T202),'Raw Data'!G202,0)))</f>
        <v>0</v>
      </c>
      <c r="Y207">
        <f>IF(AND('Raw Data'!G202&gt;4,'Raw Data'!S202&lt;'Raw Data'!T202),'Raw Data'!O202,IF(AND('Raw Data'!G202&gt;4,'Raw Data'!S202='Raw Data'!T202),0,IF('Raw Data'!S202='Raw Data'!T202,'Raw Data'!G202,0)))</f>
        <v>0</v>
      </c>
      <c r="Z207">
        <f>IF(AND('Raw Data'!G202&lt;4, 'Raw Data'!S202='Raw Data'!T202), 'Raw Data'!G202,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Data'!U203</f>
        <v>0</v>
      </c>
      <c r="B208">
        <f>IF('Raw Data'!S203&gt;'Raw Data'!T203, 'Raw Data'!F203, 0)</f>
        <v>0</v>
      </c>
      <c r="C208">
        <f>IF(AND(ISNUMBER('Raw Data'!S203), 'Raw Data'!S203='Raw Data'!T203), 'Raw Data'!G203, 0)</f>
        <v>0</v>
      </c>
      <c r="D208">
        <f>IF('Raw Data'!S203&lt;'Raw Data'!T203, 'Raw Data'!H203, 0)</f>
        <v>0</v>
      </c>
      <c r="E208">
        <f>IF(SUM('Raw Data'!S203:T203)&gt;2, 'Raw Data'!I203, 0)</f>
        <v>0</v>
      </c>
      <c r="F208">
        <f>IF(AND(ISNUMBER('Raw Data'!S203),SUM('Raw Data'!S203:T203)&lt;3),'Raw Data'!I203,)</f>
        <v>0</v>
      </c>
      <c r="G208">
        <f>IF(AND('Raw Data'!S203&gt;0, 'Raw Data'!T203&gt;0), 'Raw Data'!K203, 0)</f>
        <v>0</v>
      </c>
      <c r="H208">
        <f>IF(AND(ISNUMBER('Raw Data'!S203), OR('Raw Data'!S203=0, 'Raw Data'!T203=0)), 'Raw Data'!L203, 0)</f>
        <v>0</v>
      </c>
      <c r="I208">
        <f>IF('Raw Data'!S203='Raw Data'!T203, 0, IF('Raw Data'!S203&gt;'Raw Data'!T203, 'Raw Data'!M203, 0))</f>
        <v>0</v>
      </c>
      <c r="J208">
        <f>IF('Raw Data'!S203='Raw Data'!T203, 0, IF('Raw Data'!S203&lt;'Raw Data'!T203, 'Raw Data'!O203, 0))</f>
        <v>0</v>
      </c>
      <c r="K208">
        <f>IF(AND(ISNUMBER('Raw Data'!S203), OR('Raw Data'!S203&gt;'Raw Data'!T203, 'Raw Data'!S203='Raw Data'!T203)), 'Raw Data'!P203, 0)</f>
        <v>0</v>
      </c>
      <c r="L208">
        <f>IF(AND(ISNUMBER('Raw Data'!S203), OR('Raw Data'!S203&lt;'Raw Data'!T203, 'Raw Data'!S203='Raw Data'!T203)), 'Raw Data'!Q203, 0)</f>
        <v>0</v>
      </c>
      <c r="M208">
        <f>IF(AND(ISNUMBER('Raw Data'!S203), OR('Raw Data'!S203&gt;'Raw Data'!T203, 'Raw Data'!S203&lt;'Raw Data'!T203)), 'Raw Data'!R203, 0)</f>
        <v>0</v>
      </c>
      <c r="N208">
        <f>IF(AND('Raw Data'!F203&lt;'Raw Data'!H203, 'Raw Data'!S203&gt;'Raw Data'!T203), 'Raw Data'!F203, 0)</f>
        <v>0</v>
      </c>
      <c r="O208" t="b">
        <f>'Raw Data'!F203&lt;'Raw Data'!H203</f>
        <v>0</v>
      </c>
      <c r="P208">
        <f>IF(AND('Raw Data'!F203&gt;'Raw Data'!H203, 'Raw Data'!S203&gt;'Raw Data'!T203), 'Raw Data'!F203, 0)</f>
        <v>0</v>
      </c>
      <c r="Q208">
        <f>IF(AND('Raw Data'!F203&gt;'Raw Data'!H203, 'Raw Data'!S203&lt;'Raw Data'!T203), 'Raw Data'!H203, 0)</f>
        <v>0</v>
      </c>
      <c r="R208">
        <f>IF(AND('Raw Data'!F203&lt;'Raw Data'!H203, 'Raw Data'!S203&lt;'Raw Data'!T203), 'Raw Data'!H203, 0)</f>
        <v>0</v>
      </c>
      <c r="S208">
        <f>IF(ISNUMBER('Raw Data'!F203), IF(_xlfn.XLOOKUP(SMALL('Raw Data'!F203:H203, 1), B208:D208, B208:D208, 0)&gt;0, SMALL('Raw Data'!F203:H203, 1), 0), 0)</f>
        <v>0</v>
      </c>
      <c r="T208">
        <f>IF(ISNUMBER('Raw Data'!F203), IF(_xlfn.XLOOKUP(SMALL('Raw Data'!F203:H203, 2), B208:D208, B208:D208, 0)&gt;0, SMALL('Raw Data'!F203:H203, 2), 0), 0)</f>
        <v>0</v>
      </c>
      <c r="U208">
        <f>IF(ISNUMBER('Raw Data'!F203), IF(_xlfn.XLOOKUP(SMALL('Raw Data'!F203:H203, 3), B208:D208, B208:D208, 0)&gt;0, SMALL('Raw Data'!F203:H203, 3), 0), 0)</f>
        <v>0</v>
      </c>
      <c r="V208">
        <f>IF(AND('Raw Data'!F203&lt;'Raw Data'!H203,'Raw Data'!S203&gt;'Raw Data'!T203),'Raw Data'!F203,IF(AND('Raw Data'!H203&lt;'Raw Data'!F203,'Raw Data'!T203&gt;'Raw Data'!S203),'Raw Data'!H203,0))</f>
        <v>0</v>
      </c>
      <c r="W208">
        <f>IF(AND('Raw Data'!F203&gt;'Raw Data'!H203,'Raw Data'!S203&gt;'Raw Data'!T203),'Raw Data'!F203,IF(AND('Raw Data'!H203&gt;'Raw Data'!F203,'Raw Data'!T203&gt;'Raw Data'!S203),'Raw Data'!H203,0))</f>
        <v>0</v>
      </c>
      <c r="X208">
        <f>IF(AND('Raw Data'!G203&gt;4,'Raw Data'!S203&gt;'Raw Data'!T203, ISNUMBER('Raw Data'!S203)),'Raw Data'!M203,IF(AND('Raw Data'!G203&gt;4,'Raw Data'!S203='Raw Data'!T203, ISNUMBER('Raw Data'!S203)),0,IF(AND(ISNUMBER('Raw Data'!S203), 'Raw Data'!S203='Raw Data'!T203),'Raw Data'!G203,0)))</f>
        <v>0</v>
      </c>
      <c r="Y208">
        <f>IF(AND('Raw Data'!G203&gt;4,'Raw Data'!S203&lt;'Raw Data'!T203),'Raw Data'!O203,IF(AND('Raw Data'!G203&gt;4,'Raw Data'!S203='Raw Data'!T203),0,IF('Raw Data'!S203='Raw Data'!T203,'Raw Data'!G203,0)))</f>
        <v>0</v>
      </c>
      <c r="Z208">
        <f>IF(AND('Raw Data'!G203&lt;4, 'Raw Data'!S203='Raw Data'!T203), 'Raw Data'!G203,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Data'!U204</f>
        <v>0</v>
      </c>
      <c r="B209">
        <f>IF('Raw Data'!S204&gt;'Raw Data'!T204, 'Raw Data'!F204, 0)</f>
        <v>0</v>
      </c>
      <c r="C209">
        <f>IF(AND(ISNUMBER('Raw Data'!S204), 'Raw Data'!S204='Raw Data'!T204), 'Raw Data'!G204, 0)</f>
        <v>0</v>
      </c>
      <c r="D209">
        <f>IF('Raw Data'!S204&lt;'Raw Data'!T204, 'Raw Data'!H204, 0)</f>
        <v>0</v>
      </c>
      <c r="E209">
        <f>IF(SUM('Raw Data'!S204:T204)&gt;2, 'Raw Data'!I204, 0)</f>
        <v>0</v>
      </c>
      <c r="F209">
        <f>IF(AND(ISNUMBER('Raw Data'!S204),SUM('Raw Data'!S204:T204)&lt;3),'Raw Data'!I204,)</f>
        <v>0</v>
      </c>
      <c r="G209">
        <f>IF(AND('Raw Data'!S204&gt;0, 'Raw Data'!T204&gt;0), 'Raw Data'!K204, 0)</f>
        <v>0</v>
      </c>
      <c r="H209">
        <f>IF(AND(ISNUMBER('Raw Data'!S204), OR('Raw Data'!S204=0, 'Raw Data'!T204=0)), 'Raw Data'!L204, 0)</f>
        <v>0</v>
      </c>
      <c r="I209">
        <f>IF('Raw Data'!S204='Raw Data'!T204, 0, IF('Raw Data'!S204&gt;'Raw Data'!T204, 'Raw Data'!M204, 0))</f>
        <v>0</v>
      </c>
      <c r="J209">
        <f>IF('Raw Data'!S204='Raw Data'!T204, 0, IF('Raw Data'!S204&lt;'Raw Data'!T204, 'Raw Data'!O204, 0))</f>
        <v>0</v>
      </c>
      <c r="K209">
        <f>IF(AND(ISNUMBER('Raw Data'!S204), OR('Raw Data'!S204&gt;'Raw Data'!T204, 'Raw Data'!S204='Raw Data'!T204)), 'Raw Data'!P204, 0)</f>
        <v>0</v>
      </c>
      <c r="L209">
        <f>IF(AND(ISNUMBER('Raw Data'!S204), OR('Raw Data'!S204&lt;'Raw Data'!T204, 'Raw Data'!S204='Raw Data'!T204)), 'Raw Data'!Q204, 0)</f>
        <v>0</v>
      </c>
      <c r="M209">
        <f>IF(AND(ISNUMBER('Raw Data'!S204), OR('Raw Data'!S204&gt;'Raw Data'!T204, 'Raw Data'!S204&lt;'Raw Data'!T204)), 'Raw Data'!R204, 0)</f>
        <v>0</v>
      </c>
      <c r="N209">
        <f>IF(AND('Raw Data'!F204&lt;'Raw Data'!H204, 'Raw Data'!S204&gt;'Raw Data'!T204), 'Raw Data'!F204, 0)</f>
        <v>0</v>
      </c>
      <c r="O209" t="b">
        <f>'Raw Data'!F204&lt;'Raw Data'!H204</f>
        <v>0</v>
      </c>
      <c r="P209">
        <f>IF(AND('Raw Data'!F204&gt;'Raw Data'!H204, 'Raw Data'!S204&gt;'Raw Data'!T204), 'Raw Data'!F204, 0)</f>
        <v>0</v>
      </c>
      <c r="Q209">
        <f>IF(AND('Raw Data'!F204&gt;'Raw Data'!H204, 'Raw Data'!S204&lt;'Raw Data'!T204), 'Raw Data'!H204, 0)</f>
        <v>0</v>
      </c>
      <c r="R209">
        <f>IF(AND('Raw Data'!F204&lt;'Raw Data'!H204, 'Raw Data'!S204&lt;'Raw Data'!T204), 'Raw Data'!H204, 0)</f>
        <v>0</v>
      </c>
      <c r="S209">
        <f>IF(ISNUMBER('Raw Data'!F204), IF(_xlfn.XLOOKUP(SMALL('Raw Data'!F204:H204, 1), B209:D209, B209:D209, 0)&gt;0, SMALL('Raw Data'!F204:H204, 1), 0), 0)</f>
        <v>0</v>
      </c>
      <c r="T209">
        <f>IF(ISNUMBER('Raw Data'!F204), IF(_xlfn.XLOOKUP(SMALL('Raw Data'!F204:H204, 2), B209:D209, B209:D209, 0)&gt;0, SMALL('Raw Data'!F204:H204, 2), 0), 0)</f>
        <v>0</v>
      </c>
      <c r="U209">
        <f>IF(ISNUMBER('Raw Data'!F204), IF(_xlfn.XLOOKUP(SMALL('Raw Data'!F204:H204, 3), B209:D209, B209:D209, 0)&gt;0, SMALL('Raw Data'!F204:H204, 3), 0), 0)</f>
        <v>0</v>
      </c>
      <c r="V209">
        <f>IF(AND('Raw Data'!F204&lt;'Raw Data'!H204,'Raw Data'!S204&gt;'Raw Data'!T204),'Raw Data'!F204,IF(AND('Raw Data'!H204&lt;'Raw Data'!F204,'Raw Data'!T204&gt;'Raw Data'!S204),'Raw Data'!H204,0))</f>
        <v>0</v>
      </c>
      <c r="W209">
        <f>IF(AND('Raw Data'!F204&gt;'Raw Data'!H204,'Raw Data'!S204&gt;'Raw Data'!T204),'Raw Data'!F204,IF(AND('Raw Data'!H204&gt;'Raw Data'!F204,'Raw Data'!T204&gt;'Raw Data'!S204),'Raw Data'!H204,0))</f>
        <v>0</v>
      </c>
      <c r="X209">
        <f>IF(AND('Raw Data'!G204&gt;4,'Raw Data'!S204&gt;'Raw Data'!T204, ISNUMBER('Raw Data'!S204)),'Raw Data'!M204,IF(AND('Raw Data'!G204&gt;4,'Raw Data'!S204='Raw Data'!T204, ISNUMBER('Raw Data'!S204)),0,IF(AND(ISNUMBER('Raw Data'!S204), 'Raw Data'!S204='Raw Data'!T204),'Raw Data'!G204,0)))</f>
        <v>0</v>
      </c>
      <c r="Y209">
        <f>IF(AND('Raw Data'!G204&gt;4,'Raw Data'!S204&lt;'Raw Data'!T204),'Raw Data'!O204,IF(AND('Raw Data'!G204&gt;4,'Raw Data'!S204='Raw Data'!T204),0,IF('Raw Data'!S204='Raw Data'!T204,'Raw Data'!G204,0)))</f>
        <v>0</v>
      </c>
      <c r="Z209">
        <f>IF(AND('Raw Data'!G204&lt;4, 'Raw Data'!S204='Raw Data'!T204), 'Raw Data'!G204,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Data'!U205</f>
        <v>0</v>
      </c>
      <c r="B210">
        <f>IF('Raw Data'!S205&gt;'Raw Data'!T205, 'Raw Data'!F205, 0)</f>
        <v>0</v>
      </c>
      <c r="C210">
        <f>IF(AND(ISNUMBER('Raw Data'!S205), 'Raw Data'!S205='Raw Data'!T205), 'Raw Data'!G205, 0)</f>
        <v>0</v>
      </c>
      <c r="D210">
        <f>IF('Raw Data'!S205&lt;'Raw Data'!T205, 'Raw Data'!H205, 0)</f>
        <v>0</v>
      </c>
      <c r="E210">
        <f>IF(SUM('Raw Data'!S205:T205)&gt;2, 'Raw Data'!I205, 0)</f>
        <v>0</v>
      </c>
      <c r="F210">
        <f>IF(AND(ISNUMBER('Raw Data'!S205),SUM('Raw Data'!S205:T205)&lt;3),'Raw Data'!I205,)</f>
        <v>0</v>
      </c>
      <c r="G210">
        <f>IF(AND('Raw Data'!S205&gt;0, 'Raw Data'!T205&gt;0), 'Raw Data'!K205, 0)</f>
        <v>0</v>
      </c>
      <c r="H210">
        <f>IF(AND(ISNUMBER('Raw Data'!S205), OR('Raw Data'!S205=0, 'Raw Data'!T205=0)), 'Raw Data'!L205, 0)</f>
        <v>0</v>
      </c>
      <c r="I210">
        <f>IF('Raw Data'!S205='Raw Data'!T205, 0, IF('Raw Data'!S205&gt;'Raw Data'!T205, 'Raw Data'!M205, 0))</f>
        <v>0</v>
      </c>
      <c r="J210">
        <f>IF('Raw Data'!S205='Raw Data'!T205, 0, IF('Raw Data'!S205&lt;'Raw Data'!T205, 'Raw Data'!O205, 0))</f>
        <v>0</v>
      </c>
      <c r="K210">
        <f>IF(AND(ISNUMBER('Raw Data'!S205), OR('Raw Data'!S205&gt;'Raw Data'!T205, 'Raw Data'!S205='Raw Data'!T205)), 'Raw Data'!P205, 0)</f>
        <v>0</v>
      </c>
      <c r="L210">
        <f>IF(AND(ISNUMBER('Raw Data'!S205), OR('Raw Data'!S205&lt;'Raw Data'!T205, 'Raw Data'!S205='Raw Data'!T205)), 'Raw Data'!Q205, 0)</f>
        <v>0</v>
      </c>
      <c r="M210">
        <f>IF(AND(ISNUMBER('Raw Data'!S205), OR('Raw Data'!S205&gt;'Raw Data'!T205, 'Raw Data'!S205&lt;'Raw Data'!T205)), 'Raw Data'!R205, 0)</f>
        <v>0</v>
      </c>
      <c r="N210">
        <f>IF(AND('Raw Data'!F205&lt;'Raw Data'!H205, 'Raw Data'!S205&gt;'Raw Data'!T205), 'Raw Data'!F205, 0)</f>
        <v>0</v>
      </c>
      <c r="O210" t="b">
        <f>'Raw Data'!F205&lt;'Raw Data'!H205</f>
        <v>0</v>
      </c>
      <c r="P210">
        <f>IF(AND('Raw Data'!F205&gt;'Raw Data'!H205, 'Raw Data'!S205&gt;'Raw Data'!T205), 'Raw Data'!F205, 0)</f>
        <v>0</v>
      </c>
      <c r="Q210">
        <f>IF(AND('Raw Data'!F205&gt;'Raw Data'!H205, 'Raw Data'!S205&lt;'Raw Data'!T205), 'Raw Data'!H205, 0)</f>
        <v>0</v>
      </c>
      <c r="R210">
        <f>IF(AND('Raw Data'!F205&lt;'Raw Data'!H205, 'Raw Data'!S205&lt;'Raw Data'!T205), 'Raw Data'!H205, 0)</f>
        <v>0</v>
      </c>
      <c r="S210">
        <f>IF(ISNUMBER('Raw Data'!F205), IF(_xlfn.XLOOKUP(SMALL('Raw Data'!F205:H205, 1), B210:D210, B210:D210, 0)&gt;0, SMALL('Raw Data'!F205:H205, 1), 0), 0)</f>
        <v>0</v>
      </c>
      <c r="T210">
        <f>IF(ISNUMBER('Raw Data'!F205), IF(_xlfn.XLOOKUP(SMALL('Raw Data'!F205:H205, 2), B210:D210, B210:D210, 0)&gt;0, SMALL('Raw Data'!F205:H205, 2), 0), 0)</f>
        <v>0</v>
      </c>
      <c r="U210">
        <f>IF(ISNUMBER('Raw Data'!F205), IF(_xlfn.XLOOKUP(SMALL('Raw Data'!F205:H205, 3), B210:D210, B210:D210, 0)&gt;0, SMALL('Raw Data'!F205:H205, 3), 0), 0)</f>
        <v>0</v>
      </c>
      <c r="V210">
        <f>IF(AND('Raw Data'!F205&lt;'Raw Data'!H205,'Raw Data'!S205&gt;'Raw Data'!T205),'Raw Data'!F205,IF(AND('Raw Data'!H205&lt;'Raw Data'!F205,'Raw Data'!T205&gt;'Raw Data'!S205),'Raw Data'!H205,0))</f>
        <v>0</v>
      </c>
      <c r="W210">
        <f>IF(AND('Raw Data'!F205&gt;'Raw Data'!H205,'Raw Data'!S205&gt;'Raw Data'!T205),'Raw Data'!F205,IF(AND('Raw Data'!H205&gt;'Raw Data'!F205,'Raw Data'!T205&gt;'Raw Data'!S205),'Raw Data'!H205,0))</f>
        <v>0</v>
      </c>
      <c r="X210">
        <f>IF(AND('Raw Data'!G205&gt;4,'Raw Data'!S205&gt;'Raw Data'!T205, ISNUMBER('Raw Data'!S205)),'Raw Data'!M205,IF(AND('Raw Data'!G205&gt;4,'Raw Data'!S205='Raw Data'!T205, ISNUMBER('Raw Data'!S205)),0,IF(AND(ISNUMBER('Raw Data'!S205), 'Raw Data'!S205='Raw Data'!T205),'Raw Data'!G205,0)))</f>
        <v>0</v>
      </c>
      <c r="Y210">
        <f>IF(AND('Raw Data'!G205&gt;4,'Raw Data'!S205&lt;'Raw Data'!T205),'Raw Data'!O205,IF(AND('Raw Data'!G205&gt;4,'Raw Data'!S205='Raw Data'!T205),0,IF('Raw Data'!S205='Raw Data'!T205,'Raw Data'!G205,0)))</f>
        <v>0</v>
      </c>
      <c r="Z210">
        <f>IF(AND('Raw Data'!G205&lt;4, 'Raw Data'!S205='Raw Data'!T205), 'Raw Data'!G205,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Data'!U206</f>
        <v>0</v>
      </c>
      <c r="B211">
        <f>IF('Raw Data'!S206&gt;'Raw Data'!T206, 'Raw Data'!F206, 0)</f>
        <v>0</v>
      </c>
      <c r="C211">
        <f>IF(AND(ISNUMBER('Raw Data'!S206), 'Raw Data'!S206='Raw Data'!T206), 'Raw Data'!G206, 0)</f>
        <v>0</v>
      </c>
      <c r="D211">
        <f>IF('Raw Data'!S206&lt;'Raw Data'!T206, 'Raw Data'!H206, 0)</f>
        <v>0</v>
      </c>
      <c r="E211">
        <f>IF(SUM('Raw Data'!S206:T206)&gt;2, 'Raw Data'!I206, 0)</f>
        <v>0</v>
      </c>
      <c r="F211">
        <f>IF(AND(ISNUMBER('Raw Data'!S206),SUM('Raw Data'!S206:T206)&lt;3),'Raw Data'!I206,)</f>
        <v>0</v>
      </c>
      <c r="G211">
        <f>IF(AND('Raw Data'!S206&gt;0, 'Raw Data'!T206&gt;0), 'Raw Data'!K206, 0)</f>
        <v>0</v>
      </c>
      <c r="H211">
        <f>IF(AND(ISNUMBER('Raw Data'!S206), OR('Raw Data'!S206=0, 'Raw Data'!T206=0)), 'Raw Data'!L206, 0)</f>
        <v>0</v>
      </c>
      <c r="I211">
        <f>IF('Raw Data'!S206='Raw Data'!T206, 0, IF('Raw Data'!S206&gt;'Raw Data'!T206, 'Raw Data'!M206, 0))</f>
        <v>0</v>
      </c>
      <c r="J211">
        <f>IF('Raw Data'!S206='Raw Data'!T206, 0, IF('Raw Data'!S206&lt;'Raw Data'!T206, 'Raw Data'!O206, 0))</f>
        <v>0</v>
      </c>
      <c r="K211">
        <f>IF(AND(ISNUMBER('Raw Data'!S206), OR('Raw Data'!S206&gt;'Raw Data'!T206, 'Raw Data'!S206='Raw Data'!T206)), 'Raw Data'!P206, 0)</f>
        <v>0</v>
      </c>
      <c r="L211">
        <f>IF(AND(ISNUMBER('Raw Data'!S206), OR('Raw Data'!S206&lt;'Raw Data'!T206, 'Raw Data'!S206='Raw Data'!T206)), 'Raw Data'!Q206, 0)</f>
        <v>0</v>
      </c>
      <c r="M211">
        <f>IF(AND(ISNUMBER('Raw Data'!S206), OR('Raw Data'!S206&gt;'Raw Data'!T206, 'Raw Data'!S206&lt;'Raw Data'!T206)), 'Raw Data'!R206, 0)</f>
        <v>0</v>
      </c>
      <c r="N211">
        <f>IF(AND('Raw Data'!F206&lt;'Raw Data'!H206, 'Raw Data'!S206&gt;'Raw Data'!T206), 'Raw Data'!F206, 0)</f>
        <v>0</v>
      </c>
      <c r="O211" t="b">
        <f>'Raw Data'!F206&lt;'Raw Data'!H206</f>
        <v>0</v>
      </c>
      <c r="P211">
        <f>IF(AND('Raw Data'!F206&gt;'Raw Data'!H206, 'Raw Data'!S206&gt;'Raw Data'!T206), 'Raw Data'!F206, 0)</f>
        <v>0</v>
      </c>
      <c r="Q211">
        <f>IF(AND('Raw Data'!F206&gt;'Raw Data'!H206, 'Raw Data'!S206&lt;'Raw Data'!T206), 'Raw Data'!H206, 0)</f>
        <v>0</v>
      </c>
      <c r="R211">
        <f>IF(AND('Raw Data'!F206&lt;'Raw Data'!H206, 'Raw Data'!S206&lt;'Raw Data'!T206), 'Raw Data'!H206, 0)</f>
        <v>0</v>
      </c>
      <c r="S211">
        <f>IF(ISNUMBER('Raw Data'!F206), IF(_xlfn.XLOOKUP(SMALL('Raw Data'!F206:H206, 1), B211:D211, B211:D211, 0)&gt;0, SMALL('Raw Data'!F206:H206, 1), 0), 0)</f>
        <v>0</v>
      </c>
      <c r="T211">
        <f>IF(ISNUMBER('Raw Data'!F206), IF(_xlfn.XLOOKUP(SMALL('Raw Data'!F206:H206, 2), B211:D211, B211:D211, 0)&gt;0, SMALL('Raw Data'!F206:H206, 2), 0), 0)</f>
        <v>0</v>
      </c>
      <c r="U211">
        <f>IF(ISNUMBER('Raw Data'!F206), IF(_xlfn.XLOOKUP(SMALL('Raw Data'!F206:H206, 3), B211:D211, B211:D211, 0)&gt;0, SMALL('Raw Data'!F206:H206, 3), 0), 0)</f>
        <v>0</v>
      </c>
      <c r="V211">
        <f>IF(AND('Raw Data'!F206&lt;'Raw Data'!H206,'Raw Data'!S206&gt;'Raw Data'!T206),'Raw Data'!F206,IF(AND('Raw Data'!H206&lt;'Raw Data'!F206,'Raw Data'!T206&gt;'Raw Data'!S206),'Raw Data'!H206,0))</f>
        <v>0</v>
      </c>
      <c r="W211">
        <f>IF(AND('Raw Data'!F206&gt;'Raw Data'!H206,'Raw Data'!S206&gt;'Raw Data'!T206),'Raw Data'!F206,IF(AND('Raw Data'!H206&gt;'Raw Data'!F206,'Raw Data'!T206&gt;'Raw Data'!S206),'Raw Data'!H206,0))</f>
        <v>0</v>
      </c>
      <c r="X211">
        <f>IF(AND('Raw Data'!G206&gt;4,'Raw Data'!S206&gt;'Raw Data'!T206, ISNUMBER('Raw Data'!S206)),'Raw Data'!M206,IF(AND('Raw Data'!G206&gt;4,'Raw Data'!S206='Raw Data'!T206, ISNUMBER('Raw Data'!S206)),0,IF(AND(ISNUMBER('Raw Data'!S206), 'Raw Data'!S206='Raw Data'!T206),'Raw Data'!G206,0)))</f>
        <v>0</v>
      </c>
      <c r="Y211">
        <f>IF(AND('Raw Data'!G206&gt;4,'Raw Data'!S206&lt;'Raw Data'!T206),'Raw Data'!O206,IF(AND('Raw Data'!G206&gt;4,'Raw Data'!S206='Raw Data'!T206),0,IF('Raw Data'!S206='Raw Data'!T206,'Raw Data'!G206,0)))</f>
        <v>0</v>
      </c>
      <c r="Z211">
        <f>IF(AND('Raw Data'!G206&lt;4, 'Raw Data'!S206='Raw Data'!T206), 'Raw Data'!G206,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Data'!U207</f>
        <v>0</v>
      </c>
      <c r="B212">
        <f>IF('Raw Data'!S207&gt;'Raw Data'!T207, 'Raw Data'!F207, 0)</f>
        <v>0</v>
      </c>
      <c r="C212">
        <f>IF(AND(ISNUMBER('Raw Data'!S207), 'Raw Data'!S207='Raw Data'!T207), 'Raw Data'!G207, 0)</f>
        <v>0</v>
      </c>
      <c r="D212">
        <f>IF('Raw Data'!S207&lt;'Raw Data'!T207, 'Raw Data'!H207, 0)</f>
        <v>0</v>
      </c>
      <c r="E212">
        <f>IF(SUM('Raw Data'!S207:T207)&gt;2, 'Raw Data'!I207, 0)</f>
        <v>0</v>
      </c>
      <c r="F212">
        <f>IF(AND(ISNUMBER('Raw Data'!S207),SUM('Raw Data'!S207:T207)&lt;3),'Raw Data'!I207,)</f>
        <v>0</v>
      </c>
      <c r="G212">
        <f>IF(AND('Raw Data'!S207&gt;0, 'Raw Data'!T207&gt;0), 'Raw Data'!K207, 0)</f>
        <v>0</v>
      </c>
      <c r="H212">
        <f>IF(AND(ISNUMBER('Raw Data'!S207), OR('Raw Data'!S207=0, 'Raw Data'!T207=0)), 'Raw Data'!L207, 0)</f>
        <v>0</v>
      </c>
      <c r="I212">
        <f>IF('Raw Data'!S207='Raw Data'!T207, 0, IF('Raw Data'!S207&gt;'Raw Data'!T207, 'Raw Data'!M207, 0))</f>
        <v>0</v>
      </c>
      <c r="J212">
        <f>IF('Raw Data'!S207='Raw Data'!T207, 0, IF('Raw Data'!S207&lt;'Raw Data'!T207, 'Raw Data'!O207, 0))</f>
        <v>0</v>
      </c>
      <c r="K212">
        <f>IF(AND(ISNUMBER('Raw Data'!S207), OR('Raw Data'!S207&gt;'Raw Data'!T207, 'Raw Data'!S207='Raw Data'!T207)), 'Raw Data'!P207, 0)</f>
        <v>0</v>
      </c>
      <c r="L212">
        <f>IF(AND(ISNUMBER('Raw Data'!S207), OR('Raw Data'!S207&lt;'Raw Data'!T207, 'Raw Data'!S207='Raw Data'!T207)), 'Raw Data'!Q207, 0)</f>
        <v>0</v>
      </c>
      <c r="M212">
        <f>IF(AND(ISNUMBER('Raw Data'!S207), OR('Raw Data'!S207&gt;'Raw Data'!T207, 'Raw Data'!S207&lt;'Raw Data'!T207)), 'Raw Data'!R207, 0)</f>
        <v>0</v>
      </c>
      <c r="N212">
        <f>IF(AND('Raw Data'!F207&lt;'Raw Data'!H207, 'Raw Data'!S207&gt;'Raw Data'!T207), 'Raw Data'!F207, 0)</f>
        <v>0</v>
      </c>
      <c r="O212" t="b">
        <f>'Raw Data'!F207&lt;'Raw Data'!H207</f>
        <v>0</v>
      </c>
      <c r="P212">
        <f>IF(AND('Raw Data'!F207&gt;'Raw Data'!H207, 'Raw Data'!S207&gt;'Raw Data'!T207), 'Raw Data'!F207, 0)</f>
        <v>0</v>
      </c>
      <c r="Q212">
        <f>IF(AND('Raw Data'!F207&gt;'Raw Data'!H207, 'Raw Data'!S207&lt;'Raw Data'!T207), 'Raw Data'!H207, 0)</f>
        <v>0</v>
      </c>
      <c r="R212">
        <f>IF(AND('Raw Data'!F207&lt;'Raw Data'!H207, 'Raw Data'!S207&lt;'Raw Data'!T207), 'Raw Data'!H207, 0)</f>
        <v>0</v>
      </c>
      <c r="S212">
        <f>IF(ISNUMBER('Raw Data'!F207), IF(_xlfn.XLOOKUP(SMALL('Raw Data'!F207:H207, 1), B212:D212, B212:D212, 0)&gt;0, SMALL('Raw Data'!F207:H207, 1), 0), 0)</f>
        <v>0</v>
      </c>
      <c r="T212">
        <f>IF(ISNUMBER('Raw Data'!F207), IF(_xlfn.XLOOKUP(SMALL('Raw Data'!F207:H207, 2), B212:D212, B212:D212, 0)&gt;0, SMALL('Raw Data'!F207:H207, 2), 0), 0)</f>
        <v>0</v>
      </c>
      <c r="U212">
        <f>IF(ISNUMBER('Raw Data'!F207), IF(_xlfn.XLOOKUP(SMALL('Raw Data'!F207:H207, 3), B212:D212, B212:D212, 0)&gt;0, SMALL('Raw Data'!F207:H207, 3), 0), 0)</f>
        <v>0</v>
      </c>
      <c r="V212">
        <f>IF(AND('Raw Data'!F207&lt;'Raw Data'!H207,'Raw Data'!S207&gt;'Raw Data'!T207),'Raw Data'!F207,IF(AND('Raw Data'!H207&lt;'Raw Data'!F207,'Raw Data'!T207&gt;'Raw Data'!S207),'Raw Data'!H207,0))</f>
        <v>0</v>
      </c>
      <c r="W212">
        <f>IF(AND('Raw Data'!F207&gt;'Raw Data'!H207,'Raw Data'!S207&gt;'Raw Data'!T207),'Raw Data'!F207,IF(AND('Raw Data'!H207&gt;'Raw Data'!F207,'Raw Data'!T207&gt;'Raw Data'!S207),'Raw Data'!H207,0))</f>
        <v>0</v>
      </c>
      <c r="X212">
        <f>IF(AND('Raw Data'!G207&gt;4,'Raw Data'!S207&gt;'Raw Data'!T207, ISNUMBER('Raw Data'!S207)),'Raw Data'!M207,IF(AND('Raw Data'!G207&gt;4,'Raw Data'!S207='Raw Data'!T207, ISNUMBER('Raw Data'!S207)),0,IF(AND(ISNUMBER('Raw Data'!S207), 'Raw Data'!S207='Raw Data'!T207),'Raw Data'!G207,0)))</f>
        <v>0</v>
      </c>
      <c r="Y212">
        <f>IF(AND('Raw Data'!G207&gt;4,'Raw Data'!S207&lt;'Raw Data'!T207),'Raw Data'!O207,IF(AND('Raw Data'!G207&gt;4,'Raw Data'!S207='Raw Data'!T207),0,IF('Raw Data'!S207='Raw Data'!T207,'Raw Data'!G207,0)))</f>
        <v>0</v>
      </c>
      <c r="Z212">
        <f>IF(AND('Raw Data'!G207&lt;4, 'Raw Data'!S207='Raw Data'!T207), 'Raw Data'!G207,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Data'!U208</f>
        <v>0</v>
      </c>
      <c r="B213">
        <f>IF('Raw Data'!S208&gt;'Raw Data'!T208, 'Raw Data'!F208, 0)</f>
        <v>0</v>
      </c>
      <c r="C213">
        <f>IF(AND(ISNUMBER('Raw Data'!S208), 'Raw Data'!S208='Raw Data'!T208), 'Raw Data'!G208, 0)</f>
        <v>0</v>
      </c>
      <c r="D213">
        <f>IF('Raw Data'!S208&lt;'Raw Data'!T208, 'Raw Data'!H208, 0)</f>
        <v>0</v>
      </c>
      <c r="E213">
        <f>IF(SUM('Raw Data'!S208:T208)&gt;2, 'Raw Data'!I208, 0)</f>
        <v>0</v>
      </c>
      <c r="F213">
        <f>IF(AND(ISNUMBER('Raw Data'!S208),SUM('Raw Data'!S208:T208)&lt;3),'Raw Data'!I208,)</f>
        <v>0</v>
      </c>
      <c r="G213">
        <f>IF(AND('Raw Data'!S208&gt;0, 'Raw Data'!T208&gt;0), 'Raw Data'!K208, 0)</f>
        <v>0</v>
      </c>
      <c r="H213">
        <f>IF(AND(ISNUMBER('Raw Data'!S208), OR('Raw Data'!S208=0, 'Raw Data'!T208=0)), 'Raw Data'!L208, 0)</f>
        <v>0</v>
      </c>
      <c r="I213">
        <f>IF('Raw Data'!S208='Raw Data'!T208, 0, IF('Raw Data'!S208&gt;'Raw Data'!T208, 'Raw Data'!M208, 0))</f>
        <v>0</v>
      </c>
      <c r="J213">
        <f>IF('Raw Data'!S208='Raw Data'!T208, 0, IF('Raw Data'!S208&lt;'Raw Data'!T208, 'Raw Data'!O208, 0))</f>
        <v>0</v>
      </c>
      <c r="K213">
        <f>IF(AND(ISNUMBER('Raw Data'!S208), OR('Raw Data'!S208&gt;'Raw Data'!T208, 'Raw Data'!S208='Raw Data'!T208)), 'Raw Data'!P208, 0)</f>
        <v>0</v>
      </c>
      <c r="L213">
        <f>IF(AND(ISNUMBER('Raw Data'!S208), OR('Raw Data'!S208&lt;'Raw Data'!T208, 'Raw Data'!S208='Raw Data'!T208)), 'Raw Data'!Q208, 0)</f>
        <v>0</v>
      </c>
      <c r="M213">
        <f>IF(AND(ISNUMBER('Raw Data'!S208), OR('Raw Data'!S208&gt;'Raw Data'!T208, 'Raw Data'!S208&lt;'Raw Data'!T208)), 'Raw Data'!R208, 0)</f>
        <v>0</v>
      </c>
      <c r="N213">
        <f>IF(AND('Raw Data'!F208&lt;'Raw Data'!H208, 'Raw Data'!S208&gt;'Raw Data'!T208), 'Raw Data'!F208, 0)</f>
        <v>0</v>
      </c>
      <c r="O213" t="b">
        <f>'Raw Data'!F208&lt;'Raw Data'!H208</f>
        <v>0</v>
      </c>
      <c r="P213">
        <f>IF(AND('Raw Data'!F208&gt;'Raw Data'!H208, 'Raw Data'!S208&gt;'Raw Data'!T208), 'Raw Data'!F208, 0)</f>
        <v>0</v>
      </c>
      <c r="Q213">
        <f>IF(AND('Raw Data'!F208&gt;'Raw Data'!H208, 'Raw Data'!S208&lt;'Raw Data'!T208), 'Raw Data'!H208, 0)</f>
        <v>0</v>
      </c>
      <c r="R213">
        <f>IF(AND('Raw Data'!F208&lt;'Raw Data'!H208, 'Raw Data'!S208&lt;'Raw Data'!T208), 'Raw Data'!H208, 0)</f>
        <v>0</v>
      </c>
      <c r="S213">
        <f>IF(ISNUMBER('Raw Data'!F208), IF(_xlfn.XLOOKUP(SMALL('Raw Data'!F208:H208, 1), B213:D213, B213:D213, 0)&gt;0, SMALL('Raw Data'!F208:H208, 1), 0), 0)</f>
        <v>0</v>
      </c>
      <c r="T213">
        <f>IF(ISNUMBER('Raw Data'!F208), IF(_xlfn.XLOOKUP(SMALL('Raw Data'!F208:H208, 2), B213:D213, B213:D213, 0)&gt;0, SMALL('Raw Data'!F208:H208, 2), 0), 0)</f>
        <v>0</v>
      </c>
      <c r="U213">
        <f>IF(ISNUMBER('Raw Data'!F208), IF(_xlfn.XLOOKUP(SMALL('Raw Data'!F208:H208, 3), B213:D213, B213:D213, 0)&gt;0, SMALL('Raw Data'!F208:H208, 3), 0), 0)</f>
        <v>0</v>
      </c>
      <c r="V213">
        <f>IF(AND('Raw Data'!F208&lt;'Raw Data'!H208,'Raw Data'!S208&gt;'Raw Data'!T208),'Raw Data'!F208,IF(AND('Raw Data'!H208&lt;'Raw Data'!F208,'Raw Data'!T208&gt;'Raw Data'!S208),'Raw Data'!H208,0))</f>
        <v>0</v>
      </c>
      <c r="W213">
        <f>IF(AND('Raw Data'!F208&gt;'Raw Data'!H208,'Raw Data'!S208&gt;'Raw Data'!T208),'Raw Data'!F208,IF(AND('Raw Data'!H208&gt;'Raw Data'!F208,'Raw Data'!T208&gt;'Raw Data'!S208),'Raw Data'!H208,0))</f>
        <v>0</v>
      </c>
      <c r="X213">
        <f>IF(AND('Raw Data'!G208&gt;4,'Raw Data'!S208&gt;'Raw Data'!T208, ISNUMBER('Raw Data'!S208)),'Raw Data'!M208,IF(AND('Raw Data'!G208&gt;4,'Raw Data'!S208='Raw Data'!T208, ISNUMBER('Raw Data'!S208)),0,IF(AND(ISNUMBER('Raw Data'!S208), 'Raw Data'!S208='Raw Data'!T208),'Raw Data'!G208,0)))</f>
        <v>0</v>
      </c>
      <c r="Y213">
        <f>IF(AND('Raw Data'!G208&gt;4,'Raw Data'!S208&lt;'Raw Data'!T208),'Raw Data'!O208,IF(AND('Raw Data'!G208&gt;4,'Raw Data'!S208='Raw Data'!T208),0,IF('Raw Data'!S208='Raw Data'!T208,'Raw Data'!G208,0)))</f>
        <v>0</v>
      </c>
      <c r="Z213">
        <f>IF(AND('Raw Data'!G208&lt;4, 'Raw Data'!S208='Raw Data'!T208), 'Raw Data'!G208,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Data'!U209</f>
        <v>0</v>
      </c>
      <c r="B214">
        <f>IF('Raw Data'!S209&gt;'Raw Data'!T209, 'Raw Data'!F209, 0)</f>
        <v>0</v>
      </c>
      <c r="C214">
        <f>IF(AND(ISNUMBER('Raw Data'!S209), 'Raw Data'!S209='Raw Data'!T209), 'Raw Data'!G209, 0)</f>
        <v>0</v>
      </c>
      <c r="D214">
        <f>IF('Raw Data'!S209&lt;'Raw Data'!T209, 'Raw Data'!H209, 0)</f>
        <v>0</v>
      </c>
      <c r="E214">
        <f>IF(SUM('Raw Data'!S209:T209)&gt;2, 'Raw Data'!I209, 0)</f>
        <v>0</v>
      </c>
      <c r="F214">
        <f>IF(AND(ISNUMBER('Raw Data'!S209),SUM('Raw Data'!S209:T209)&lt;3),'Raw Data'!I209,)</f>
        <v>0</v>
      </c>
      <c r="G214">
        <f>IF(AND('Raw Data'!S209&gt;0, 'Raw Data'!T209&gt;0), 'Raw Data'!K209, 0)</f>
        <v>0</v>
      </c>
      <c r="H214">
        <f>IF(AND(ISNUMBER('Raw Data'!S209), OR('Raw Data'!S209=0, 'Raw Data'!T209=0)), 'Raw Data'!L209, 0)</f>
        <v>0</v>
      </c>
      <c r="I214">
        <f>IF('Raw Data'!S209='Raw Data'!T209, 0, IF('Raw Data'!S209&gt;'Raw Data'!T209, 'Raw Data'!M209, 0))</f>
        <v>0</v>
      </c>
      <c r="J214">
        <f>IF('Raw Data'!S209='Raw Data'!T209, 0, IF('Raw Data'!S209&lt;'Raw Data'!T209, 'Raw Data'!O209, 0))</f>
        <v>0</v>
      </c>
      <c r="K214">
        <f>IF(AND(ISNUMBER('Raw Data'!S209), OR('Raw Data'!S209&gt;'Raw Data'!T209, 'Raw Data'!S209='Raw Data'!T209)), 'Raw Data'!P209, 0)</f>
        <v>0</v>
      </c>
      <c r="L214">
        <f>IF(AND(ISNUMBER('Raw Data'!S209), OR('Raw Data'!S209&lt;'Raw Data'!T209, 'Raw Data'!S209='Raw Data'!T209)), 'Raw Data'!Q209, 0)</f>
        <v>0</v>
      </c>
      <c r="M214">
        <f>IF(AND(ISNUMBER('Raw Data'!S209), OR('Raw Data'!S209&gt;'Raw Data'!T209, 'Raw Data'!S209&lt;'Raw Data'!T209)), 'Raw Data'!R209, 0)</f>
        <v>0</v>
      </c>
      <c r="N214">
        <f>IF(AND('Raw Data'!F209&lt;'Raw Data'!H209, 'Raw Data'!S209&gt;'Raw Data'!T209), 'Raw Data'!F209, 0)</f>
        <v>0</v>
      </c>
      <c r="O214" t="b">
        <f>'Raw Data'!F209&lt;'Raw Data'!H209</f>
        <v>0</v>
      </c>
      <c r="P214">
        <f>IF(AND('Raw Data'!F209&gt;'Raw Data'!H209, 'Raw Data'!S209&gt;'Raw Data'!T209), 'Raw Data'!F209, 0)</f>
        <v>0</v>
      </c>
      <c r="Q214">
        <f>IF(AND('Raw Data'!F209&gt;'Raw Data'!H209, 'Raw Data'!S209&lt;'Raw Data'!T209), 'Raw Data'!H209, 0)</f>
        <v>0</v>
      </c>
      <c r="R214">
        <f>IF(AND('Raw Data'!F209&lt;'Raw Data'!H209, 'Raw Data'!S209&lt;'Raw Data'!T209), 'Raw Data'!H209, 0)</f>
        <v>0</v>
      </c>
      <c r="S214">
        <f>IF(ISNUMBER('Raw Data'!F209), IF(_xlfn.XLOOKUP(SMALL('Raw Data'!F209:H209, 1), B214:D214, B214:D214, 0)&gt;0, SMALL('Raw Data'!F209:H209, 1), 0), 0)</f>
        <v>0</v>
      </c>
      <c r="T214">
        <f>IF(ISNUMBER('Raw Data'!F209), IF(_xlfn.XLOOKUP(SMALL('Raw Data'!F209:H209, 2), B214:D214, B214:D214, 0)&gt;0, SMALL('Raw Data'!F209:H209, 2), 0), 0)</f>
        <v>0</v>
      </c>
      <c r="U214">
        <f>IF(ISNUMBER('Raw Data'!F209), IF(_xlfn.XLOOKUP(SMALL('Raw Data'!F209:H209, 3), B214:D214, B214:D214, 0)&gt;0, SMALL('Raw Data'!F209:H209, 3), 0), 0)</f>
        <v>0</v>
      </c>
      <c r="V214">
        <f>IF(AND('Raw Data'!F209&lt;'Raw Data'!H209,'Raw Data'!S209&gt;'Raw Data'!T209),'Raw Data'!F209,IF(AND('Raw Data'!H209&lt;'Raw Data'!F209,'Raw Data'!T209&gt;'Raw Data'!S209),'Raw Data'!H209,0))</f>
        <v>0</v>
      </c>
      <c r="W214">
        <f>IF(AND('Raw Data'!F209&gt;'Raw Data'!H209,'Raw Data'!S209&gt;'Raw Data'!T209),'Raw Data'!F209,IF(AND('Raw Data'!H209&gt;'Raw Data'!F209,'Raw Data'!T209&gt;'Raw Data'!S209),'Raw Data'!H209,0))</f>
        <v>0</v>
      </c>
      <c r="X214">
        <f>IF(AND('Raw Data'!G209&gt;4,'Raw Data'!S209&gt;'Raw Data'!T209, ISNUMBER('Raw Data'!S209)),'Raw Data'!M209,IF(AND('Raw Data'!G209&gt;4,'Raw Data'!S209='Raw Data'!T209, ISNUMBER('Raw Data'!S209)),0,IF(AND(ISNUMBER('Raw Data'!S209), 'Raw Data'!S209='Raw Data'!T209),'Raw Data'!G209,0)))</f>
        <v>0</v>
      </c>
      <c r="Y214">
        <f>IF(AND('Raw Data'!G209&gt;4,'Raw Data'!S209&lt;'Raw Data'!T209),'Raw Data'!O209,IF(AND('Raw Data'!G209&gt;4,'Raw Data'!S209='Raw Data'!T209),0,IF('Raw Data'!S209='Raw Data'!T209,'Raw Data'!G209,0)))</f>
        <v>0</v>
      </c>
      <c r="Z214">
        <f>IF(AND('Raw Data'!G209&lt;4, 'Raw Data'!S209='Raw Data'!T209), 'Raw Data'!G209,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Data'!U210</f>
        <v>0</v>
      </c>
      <c r="B215">
        <f>IF('Raw Data'!S210&gt;'Raw Data'!T210, 'Raw Data'!F210, 0)</f>
        <v>0</v>
      </c>
      <c r="C215">
        <f>IF(AND(ISNUMBER('Raw Data'!S210), 'Raw Data'!S210='Raw Data'!T210), 'Raw Data'!G210, 0)</f>
        <v>0</v>
      </c>
      <c r="D215">
        <f>IF('Raw Data'!S210&lt;'Raw Data'!T210, 'Raw Data'!H210, 0)</f>
        <v>0</v>
      </c>
      <c r="E215">
        <f>IF(SUM('Raw Data'!S210:T210)&gt;2, 'Raw Data'!I210, 0)</f>
        <v>0</v>
      </c>
      <c r="F215">
        <f>IF(AND(ISNUMBER('Raw Data'!S210),SUM('Raw Data'!S210:T210)&lt;3),'Raw Data'!I210,)</f>
        <v>0</v>
      </c>
      <c r="G215">
        <f>IF(AND('Raw Data'!S210&gt;0, 'Raw Data'!T210&gt;0), 'Raw Data'!K210, 0)</f>
        <v>0</v>
      </c>
      <c r="H215">
        <f>IF(AND(ISNUMBER('Raw Data'!S210), OR('Raw Data'!S210=0, 'Raw Data'!T210=0)), 'Raw Data'!L210, 0)</f>
        <v>0</v>
      </c>
      <c r="I215">
        <f>IF('Raw Data'!S210='Raw Data'!T210, 0, IF('Raw Data'!S210&gt;'Raw Data'!T210, 'Raw Data'!M210, 0))</f>
        <v>0</v>
      </c>
      <c r="J215">
        <f>IF('Raw Data'!S210='Raw Data'!T210, 0, IF('Raw Data'!S210&lt;'Raw Data'!T210, 'Raw Data'!O210, 0))</f>
        <v>0</v>
      </c>
      <c r="K215">
        <f>IF(AND(ISNUMBER('Raw Data'!S210), OR('Raw Data'!S210&gt;'Raw Data'!T210, 'Raw Data'!S210='Raw Data'!T210)), 'Raw Data'!P210, 0)</f>
        <v>0</v>
      </c>
      <c r="L215">
        <f>IF(AND(ISNUMBER('Raw Data'!S210), OR('Raw Data'!S210&lt;'Raw Data'!T210, 'Raw Data'!S210='Raw Data'!T210)), 'Raw Data'!Q210, 0)</f>
        <v>0</v>
      </c>
      <c r="M215">
        <f>IF(AND(ISNUMBER('Raw Data'!S210), OR('Raw Data'!S210&gt;'Raw Data'!T210, 'Raw Data'!S210&lt;'Raw Data'!T210)), 'Raw Data'!R210, 0)</f>
        <v>0</v>
      </c>
      <c r="N215">
        <f>IF(AND('Raw Data'!F210&lt;'Raw Data'!H210, 'Raw Data'!S210&gt;'Raw Data'!T210), 'Raw Data'!F210, 0)</f>
        <v>0</v>
      </c>
      <c r="O215" t="b">
        <f>'Raw Data'!F210&lt;'Raw Data'!H210</f>
        <v>0</v>
      </c>
      <c r="P215">
        <f>IF(AND('Raw Data'!F210&gt;'Raw Data'!H210, 'Raw Data'!S210&gt;'Raw Data'!T210), 'Raw Data'!F210, 0)</f>
        <v>0</v>
      </c>
      <c r="Q215">
        <f>IF(AND('Raw Data'!F210&gt;'Raw Data'!H210, 'Raw Data'!S210&lt;'Raw Data'!T210), 'Raw Data'!H210, 0)</f>
        <v>0</v>
      </c>
      <c r="R215">
        <f>IF(AND('Raw Data'!F210&lt;'Raw Data'!H210, 'Raw Data'!S210&lt;'Raw Data'!T210), 'Raw Data'!H210, 0)</f>
        <v>0</v>
      </c>
      <c r="S215">
        <f>IF(ISNUMBER('Raw Data'!F210), IF(_xlfn.XLOOKUP(SMALL('Raw Data'!F210:H210, 1), B215:D215, B215:D215, 0)&gt;0, SMALL('Raw Data'!F210:H210, 1), 0), 0)</f>
        <v>0</v>
      </c>
      <c r="T215">
        <f>IF(ISNUMBER('Raw Data'!F210), IF(_xlfn.XLOOKUP(SMALL('Raw Data'!F210:H210, 2), B215:D215, B215:D215, 0)&gt;0, SMALL('Raw Data'!F210:H210, 2), 0), 0)</f>
        <v>0</v>
      </c>
      <c r="U215">
        <f>IF(ISNUMBER('Raw Data'!F210), IF(_xlfn.XLOOKUP(SMALL('Raw Data'!F210:H210, 3), B215:D215, B215:D215, 0)&gt;0, SMALL('Raw Data'!F210:H210, 3), 0), 0)</f>
        <v>0</v>
      </c>
      <c r="V215">
        <f>IF(AND('Raw Data'!F210&lt;'Raw Data'!H210,'Raw Data'!S210&gt;'Raw Data'!T210),'Raw Data'!F210,IF(AND('Raw Data'!H210&lt;'Raw Data'!F210,'Raw Data'!T210&gt;'Raw Data'!S210),'Raw Data'!H210,0))</f>
        <v>0</v>
      </c>
      <c r="W215">
        <f>IF(AND('Raw Data'!F210&gt;'Raw Data'!H210,'Raw Data'!S210&gt;'Raw Data'!T210),'Raw Data'!F210,IF(AND('Raw Data'!H210&gt;'Raw Data'!F210,'Raw Data'!T210&gt;'Raw Data'!S210),'Raw Data'!H210,0))</f>
        <v>0</v>
      </c>
      <c r="X215">
        <f>IF(AND('Raw Data'!G210&gt;4,'Raw Data'!S210&gt;'Raw Data'!T210, ISNUMBER('Raw Data'!S210)),'Raw Data'!M210,IF(AND('Raw Data'!G210&gt;4,'Raw Data'!S210='Raw Data'!T210, ISNUMBER('Raw Data'!S210)),0,IF(AND(ISNUMBER('Raw Data'!S210), 'Raw Data'!S210='Raw Data'!T210),'Raw Data'!G210,0)))</f>
        <v>0</v>
      </c>
      <c r="Y215">
        <f>IF(AND('Raw Data'!G210&gt;4,'Raw Data'!S210&lt;'Raw Data'!T210),'Raw Data'!O210,IF(AND('Raw Data'!G210&gt;4,'Raw Data'!S210='Raw Data'!T210),0,IF('Raw Data'!S210='Raw Data'!T210,'Raw Data'!G210,0)))</f>
        <v>0</v>
      </c>
      <c r="Z215">
        <f>IF(AND('Raw Data'!G210&lt;4, 'Raw Data'!S210='Raw Data'!T210), 'Raw Data'!G210,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Data'!U211</f>
        <v>0</v>
      </c>
      <c r="B216">
        <f>IF('Raw Data'!S211&gt;'Raw Data'!T211, 'Raw Data'!F211, 0)</f>
        <v>0</v>
      </c>
      <c r="C216">
        <f>IF(AND(ISNUMBER('Raw Data'!S211), 'Raw Data'!S211='Raw Data'!T211), 'Raw Data'!G211, 0)</f>
        <v>0</v>
      </c>
      <c r="D216">
        <f>IF('Raw Data'!S211&lt;'Raw Data'!T211, 'Raw Data'!H211, 0)</f>
        <v>0</v>
      </c>
      <c r="E216">
        <f>IF(SUM('Raw Data'!S211:T211)&gt;2, 'Raw Data'!I211, 0)</f>
        <v>0</v>
      </c>
      <c r="F216">
        <f>IF(AND(ISNUMBER('Raw Data'!S211),SUM('Raw Data'!S211:T211)&lt;3),'Raw Data'!I211,)</f>
        <v>0</v>
      </c>
      <c r="G216">
        <f>IF(AND('Raw Data'!S211&gt;0, 'Raw Data'!T211&gt;0), 'Raw Data'!K211, 0)</f>
        <v>0</v>
      </c>
      <c r="H216">
        <f>IF(AND(ISNUMBER('Raw Data'!S211), OR('Raw Data'!S211=0, 'Raw Data'!T211=0)), 'Raw Data'!L211, 0)</f>
        <v>0</v>
      </c>
      <c r="I216">
        <f>IF('Raw Data'!S211='Raw Data'!T211, 0, IF('Raw Data'!S211&gt;'Raw Data'!T211, 'Raw Data'!M211, 0))</f>
        <v>0</v>
      </c>
      <c r="J216">
        <f>IF('Raw Data'!S211='Raw Data'!T211, 0, IF('Raw Data'!S211&lt;'Raw Data'!T211, 'Raw Data'!O211, 0))</f>
        <v>0</v>
      </c>
      <c r="K216">
        <f>IF(AND(ISNUMBER('Raw Data'!S211), OR('Raw Data'!S211&gt;'Raw Data'!T211, 'Raw Data'!S211='Raw Data'!T211)), 'Raw Data'!P211, 0)</f>
        <v>0</v>
      </c>
      <c r="L216">
        <f>IF(AND(ISNUMBER('Raw Data'!S211), OR('Raw Data'!S211&lt;'Raw Data'!T211, 'Raw Data'!S211='Raw Data'!T211)), 'Raw Data'!Q211, 0)</f>
        <v>0</v>
      </c>
      <c r="M216">
        <f>IF(AND(ISNUMBER('Raw Data'!S211), OR('Raw Data'!S211&gt;'Raw Data'!T211, 'Raw Data'!S211&lt;'Raw Data'!T211)), 'Raw Data'!R211, 0)</f>
        <v>0</v>
      </c>
      <c r="N216">
        <f>IF(AND('Raw Data'!F211&lt;'Raw Data'!H211, 'Raw Data'!S211&gt;'Raw Data'!T211), 'Raw Data'!F211, 0)</f>
        <v>0</v>
      </c>
      <c r="O216" t="b">
        <f>'Raw Data'!F211&lt;'Raw Data'!H211</f>
        <v>0</v>
      </c>
      <c r="P216">
        <f>IF(AND('Raw Data'!F211&gt;'Raw Data'!H211, 'Raw Data'!S211&gt;'Raw Data'!T211), 'Raw Data'!F211, 0)</f>
        <v>0</v>
      </c>
      <c r="Q216">
        <f>IF(AND('Raw Data'!F211&gt;'Raw Data'!H211, 'Raw Data'!S211&lt;'Raw Data'!T211), 'Raw Data'!H211, 0)</f>
        <v>0</v>
      </c>
      <c r="R216">
        <f>IF(AND('Raw Data'!F211&lt;'Raw Data'!H211, 'Raw Data'!S211&lt;'Raw Data'!T211), 'Raw Data'!H211, 0)</f>
        <v>0</v>
      </c>
      <c r="S216">
        <f>IF(ISNUMBER('Raw Data'!F211), IF(_xlfn.XLOOKUP(SMALL('Raw Data'!F211:H211, 1), B216:D216, B216:D216, 0)&gt;0, SMALL('Raw Data'!F211:H211, 1), 0), 0)</f>
        <v>0</v>
      </c>
      <c r="T216">
        <f>IF(ISNUMBER('Raw Data'!F211), IF(_xlfn.XLOOKUP(SMALL('Raw Data'!F211:H211, 2), B216:D216, B216:D216, 0)&gt;0, SMALL('Raw Data'!F211:H211, 2), 0), 0)</f>
        <v>0</v>
      </c>
      <c r="U216">
        <f>IF(ISNUMBER('Raw Data'!F211), IF(_xlfn.XLOOKUP(SMALL('Raw Data'!F211:H211, 3), B216:D216, B216:D216, 0)&gt;0, SMALL('Raw Data'!F211:H211, 3), 0), 0)</f>
        <v>0</v>
      </c>
      <c r="V216">
        <f>IF(AND('Raw Data'!F211&lt;'Raw Data'!H211,'Raw Data'!S211&gt;'Raw Data'!T211),'Raw Data'!F211,IF(AND('Raw Data'!H211&lt;'Raw Data'!F211,'Raw Data'!T211&gt;'Raw Data'!S211),'Raw Data'!H211,0))</f>
        <v>0</v>
      </c>
      <c r="W216">
        <f>IF(AND('Raw Data'!F211&gt;'Raw Data'!H211,'Raw Data'!S211&gt;'Raw Data'!T211),'Raw Data'!F211,IF(AND('Raw Data'!H211&gt;'Raw Data'!F211,'Raw Data'!T211&gt;'Raw Data'!S211),'Raw Data'!H211,0))</f>
        <v>0</v>
      </c>
      <c r="X216">
        <f>IF(AND('Raw Data'!G211&gt;4,'Raw Data'!S211&gt;'Raw Data'!T211, ISNUMBER('Raw Data'!S211)),'Raw Data'!M211,IF(AND('Raw Data'!G211&gt;4,'Raw Data'!S211='Raw Data'!T211, ISNUMBER('Raw Data'!S211)),0,IF(AND(ISNUMBER('Raw Data'!S211), 'Raw Data'!S211='Raw Data'!T211),'Raw Data'!G211,0)))</f>
        <v>0</v>
      </c>
      <c r="Y216">
        <f>IF(AND('Raw Data'!G211&gt;4,'Raw Data'!S211&lt;'Raw Data'!T211),'Raw Data'!O211,IF(AND('Raw Data'!G211&gt;4,'Raw Data'!S211='Raw Data'!T211),0,IF('Raw Data'!S211='Raw Data'!T211,'Raw Data'!G211,0)))</f>
        <v>0</v>
      </c>
      <c r="Z216">
        <f>IF(AND('Raw Data'!G211&lt;4, 'Raw Data'!S211='Raw Data'!T211), 'Raw Data'!G211,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Data'!U212</f>
        <v>0</v>
      </c>
      <c r="B217">
        <f>IF('Raw Data'!S212&gt;'Raw Data'!T212, 'Raw Data'!F212, 0)</f>
        <v>0</v>
      </c>
      <c r="C217">
        <f>IF(AND(ISNUMBER('Raw Data'!S212), 'Raw Data'!S212='Raw Data'!T212), 'Raw Data'!G212, 0)</f>
        <v>0</v>
      </c>
      <c r="D217">
        <f>IF('Raw Data'!S212&lt;'Raw Data'!T212, 'Raw Data'!H212, 0)</f>
        <v>0</v>
      </c>
      <c r="E217">
        <f>IF(SUM('Raw Data'!S212:T212)&gt;2, 'Raw Data'!I212, 0)</f>
        <v>0</v>
      </c>
      <c r="F217">
        <f>IF(AND(ISNUMBER('Raw Data'!S212),SUM('Raw Data'!S212:T212)&lt;3),'Raw Data'!I212,)</f>
        <v>0</v>
      </c>
      <c r="G217">
        <f>IF(AND('Raw Data'!S212&gt;0, 'Raw Data'!T212&gt;0), 'Raw Data'!K212, 0)</f>
        <v>0</v>
      </c>
      <c r="H217">
        <f>IF(AND(ISNUMBER('Raw Data'!S212), OR('Raw Data'!S212=0, 'Raw Data'!T212=0)), 'Raw Data'!L212, 0)</f>
        <v>0</v>
      </c>
      <c r="I217">
        <f>IF('Raw Data'!S212='Raw Data'!T212, 0, IF('Raw Data'!S212&gt;'Raw Data'!T212, 'Raw Data'!M212, 0))</f>
        <v>0</v>
      </c>
      <c r="J217">
        <f>IF('Raw Data'!S212='Raw Data'!T212, 0, IF('Raw Data'!S212&lt;'Raw Data'!T212, 'Raw Data'!O212, 0))</f>
        <v>0</v>
      </c>
      <c r="K217">
        <f>IF(AND(ISNUMBER('Raw Data'!S212), OR('Raw Data'!S212&gt;'Raw Data'!T212, 'Raw Data'!S212='Raw Data'!T212)), 'Raw Data'!P212, 0)</f>
        <v>0</v>
      </c>
      <c r="L217">
        <f>IF(AND(ISNUMBER('Raw Data'!S212), OR('Raw Data'!S212&lt;'Raw Data'!T212, 'Raw Data'!S212='Raw Data'!T212)), 'Raw Data'!Q212, 0)</f>
        <v>0</v>
      </c>
      <c r="M217">
        <f>IF(AND(ISNUMBER('Raw Data'!S212), OR('Raw Data'!S212&gt;'Raw Data'!T212, 'Raw Data'!S212&lt;'Raw Data'!T212)), 'Raw Data'!R212, 0)</f>
        <v>0</v>
      </c>
      <c r="N217">
        <f>IF(AND('Raw Data'!F212&lt;'Raw Data'!H212, 'Raw Data'!S212&gt;'Raw Data'!T212), 'Raw Data'!F212, 0)</f>
        <v>0</v>
      </c>
      <c r="O217" t="b">
        <f>'Raw Data'!F212&lt;'Raw Data'!H212</f>
        <v>0</v>
      </c>
      <c r="P217">
        <f>IF(AND('Raw Data'!F212&gt;'Raw Data'!H212, 'Raw Data'!S212&gt;'Raw Data'!T212), 'Raw Data'!F212, 0)</f>
        <v>0</v>
      </c>
      <c r="Q217">
        <f>IF(AND('Raw Data'!F212&gt;'Raw Data'!H212, 'Raw Data'!S212&lt;'Raw Data'!T212), 'Raw Data'!H212, 0)</f>
        <v>0</v>
      </c>
      <c r="R217">
        <f>IF(AND('Raw Data'!F212&lt;'Raw Data'!H212, 'Raw Data'!S212&lt;'Raw Data'!T212), 'Raw Data'!H212, 0)</f>
        <v>0</v>
      </c>
      <c r="S217">
        <f>IF(ISNUMBER('Raw Data'!F212), IF(_xlfn.XLOOKUP(SMALL('Raw Data'!F212:H212, 1), B217:D217, B217:D217, 0)&gt;0, SMALL('Raw Data'!F212:H212, 1), 0), 0)</f>
        <v>0</v>
      </c>
      <c r="T217">
        <f>IF(ISNUMBER('Raw Data'!F212), IF(_xlfn.XLOOKUP(SMALL('Raw Data'!F212:H212, 2), B217:D217, B217:D217, 0)&gt;0, SMALL('Raw Data'!F212:H212, 2), 0), 0)</f>
        <v>0</v>
      </c>
      <c r="U217">
        <f>IF(ISNUMBER('Raw Data'!F212), IF(_xlfn.XLOOKUP(SMALL('Raw Data'!F212:H212, 3), B217:D217, B217:D217, 0)&gt;0, SMALL('Raw Data'!F212:H212, 3), 0), 0)</f>
        <v>0</v>
      </c>
      <c r="V217">
        <f>IF(AND('Raw Data'!F212&lt;'Raw Data'!H212,'Raw Data'!S212&gt;'Raw Data'!T212),'Raw Data'!F212,IF(AND('Raw Data'!H212&lt;'Raw Data'!F212,'Raw Data'!T212&gt;'Raw Data'!S212),'Raw Data'!H212,0))</f>
        <v>0</v>
      </c>
      <c r="W217">
        <f>IF(AND('Raw Data'!F212&gt;'Raw Data'!H212,'Raw Data'!S212&gt;'Raw Data'!T212),'Raw Data'!F212,IF(AND('Raw Data'!H212&gt;'Raw Data'!F212,'Raw Data'!T212&gt;'Raw Data'!S212),'Raw Data'!H212,0))</f>
        <v>0</v>
      </c>
      <c r="X217">
        <f>IF(AND('Raw Data'!G212&gt;4,'Raw Data'!S212&gt;'Raw Data'!T212, ISNUMBER('Raw Data'!S212)),'Raw Data'!M212,IF(AND('Raw Data'!G212&gt;4,'Raw Data'!S212='Raw Data'!T212, ISNUMBER('Raw Data'!S212)),0,IF(AND(ISNUMBER('Raw Data'!S212), 'Raw Data'!S212='Raw Data'!T212),'Raw Data'!G212,0)))</f>
        <v>0</v>
      </c>
      <c r="Y217">
        <f>IF(AND('Raw Data'!G212&gt;4,'Raw Data'!S212&lt;'Raw Data'!T212),'Raw Data'!O212,IF(AND('Raw Data'!G212&gt;4,'Raw Data'!S212='Raw Data'!T212),0,IF('Raw Data'!S212='Raw Data'!T212,'Raw Data'!G212,0)))</f>
        <v>0</v>
      </c>
      <c r="Z217">
        <f>IF(AND('Raw Data'!G212&lt;4, 'Raw Data'!S212='Raw Data'!T212), 'Raw Data'!G212,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Data'!U213</f>
        <v>0</v>
      </c>
      <c r="B218">
        <f>IF('Raw Data'!S213&gt;'Raw Data'!T213, 'Raw Data'!F213, 0)</f>
        <v>0</v>
      </c>
      <c r="C218">
        <f>IF(AND(ISNUMBER('Raw Data'!S213), 'Raw Data'!S213='Raw Data'!T213), 'Raw Data'!G213, 0)</f>
        <v>0</v>
      </c>
      <c r="D218">
        <f>IF('Raw Data'!S213&lt;'Raw Data'!T213, 'Raw Data'!H213, 0)</f>
        <v>0</v>
      </c>
      <c r="E218">
        <f>IF(SUM('Raw Data'!S213:T213)&gt;2, 'Raw Data'!I213, 0)</f>
        <v>0</v>
      </c>
      <c r="F218">
        <f>IF(AND(ISNUMBER('Raw Data'!S213),SUM('Raw Data'!S213:T213)&lt;3),'Raw Data'!I213,)</f>
        <v>0</v>
      </c>
      <c r="G218">
        <f>IF(AND('Raw Data'!S213&gt;0, 'Raw Data'!T213&gt;0), 'Raw Data'!K213, 0)</f>
        <v>0</v>
      </c>
      <c r="H218">
        <f>IF(AND(ISNUMBER('Raw Data'!S213), OR('Raw Data'!S213=0, 'Raw Data'!T213=0)), 'Raw Data'!L213, 0)</f>
        <v>0</v>
      </c>
      <c r="I218">
        <f>IF('Raw Data'!S213='Raw Data'!T213, 0, IF('Raw Data'!S213&gt;'Raw Data'!T213, 'Raw Data'!M213, 0))</f>
        <v>0</v>
      </c>
      <c r="J218">
        <f>IF('Raw Data'!S213='Raw Data'!T213, 0, IF('Raw Data'!S213&lt;'Raw Data'!T213, 'Raw Data'!O213, 0))</f>
        <v>0</v>
      </c>
      <c r="K218">
        <f>IF(AND(ISNUMBER('Raw Data'!S213), OR('Raw Data'!S213&gt;'Raw Data'!T213, 'Raw Data'!S213='Raw Data'!T213)), 'Raw Data'!P213, 0)</f>
        <v>0</v>
      </c>
      <c r="L218">
        <f>IF(AND(ISNUMBER('Raw Data'!S213), OR('Raw Data'!S213&lt;'Raw Data'!T213, 'Raw Data'!S213='Raw Data'!T213)), 'Raw Data'!Q213, 0)</f>
        <v>0</v>
      </c>
      <c r="M218">
        <f>IF(AND(ISNUMBER('Raw Data'!S213), OR('Raw Data'!S213&gt;'Raw Data'!T213, 'Raw Data'!S213&lt;'Raw Data'!T213)), 'Raw Data'!R213, 0)</f>
        <v>0</v>
      </c>
      <c r="N218">
        <f>IF(AND('Raw Data'!F213&lt;'Raw Data'!H213, 'Raw Data'!S213&gt;'Raw Data'!T213), 'Raw Data'!F213, 0)</f>
        <v>0</v>
      </c>
      <c r="O218" t="b">
        <f>'Raw Data'!F213&lt;'Raw Data'!H213</f>
        <v>0</v>
      </c>
      <c r="P218">
        <f>IF(AND('Raw Data'!F213&gt;'Raw Data'!H213, 'Raw Data'!S213&gt;'Raw Data'!T213), 'Raw Data'!F213, 0)</f>
        <v>0</v>
      </c>
      <c r="Q218">
        <f>IF(AND('Raw Data'!F213&gt;'Raw Data'!H213, 'Raw Data'!S213&lt;'Raw Data'!T213), 'Raw Data'!H213, 0)</f>
        <v>0</v>
      </c>
      <c r="R218">
        <f>IF(AND('Raw Data'!F213&lt;'Raw Data'!H213, 'Raw Data'!S213&lt;'Raw Data'!T213), 'Raw Data'!H213, 0)</f>
        <v>0</v>
      </c>
      <c r="S218">
        <f>IF(ISNUMBER('Raw Data'!F213), IF(_xlfn.XLOOKUP(SMALL('Raw Data'!F213:H213, 1), B218:D218, B218:D218, 0)&gt;0, SMALL('Raw Data'!F213:H213, 1), 0), 0)</f>
        <v>0</v>
      </c>
      <c r="T218">
        <f>IF(ISNUMBER('Raw Data'!F213), IF(_xlfn.XLOOKUP(SMALL('Raw Data'!F213:H213, 2), B218:D218, B218:D218, 0)&gt;0, SMALL('Raw Data'!F213:H213, 2), 0), 0)</f>
        <v>0</v>
      </c>
      <c r="U218">
        <f>IF(ISNUMBER('Raw Data'!F213), IF(_xlfn.XLOOKUP(SMALL('Raw Data'!F213:H213, 3), B218:D218, B218:D218, 0)&gt;0, SMALL('Raw Data'!F213:H213, 3), 0), 0)</f>
        <v>0</v>
      </c>
      <c r="V218">
        <f>IF(AND('Raw Data'!F213&lt;'Raw Data'!H213,'Raw Data'!S213&gt;'Raw Data'!T213),'Raw Data'!F213,IF(AND('Raw Data'!H213&lt;'Raw Data'!F213,'Raw Data'!T213&gt;'Raw Data'!S213),'Raw Data'!H213,0))</f>
        <v>0</v>
      </c>
      <c r="W218">
        <f>IF(AND('Raw Data'!F213&gt;'Raw Data'!H213,'Raw Data'!S213&gt;'Raw Data'!T213),'Raw Data'!F213,IF(AND('Raw Data'!H213&gt;'Raw Data'!F213,'Raw Data'!T213&gt;'Raw Data'!S213),'Raw Data'!H213,0))</f>
        <v>0</v>
      </c>
      <c r="X218">
        <f>IF(AND('Raw Data'!G213&gt;4,'Raw Data'!S213&gt;'Raw Data'!T213, ISNUMBER('Raw Data'!S213)),'Raw Data'!M213,IF(AND('Raw Data'!G213&gt;4,'Raw Data'!S213='Raw Data'!T213, ISNUMBER('Raw Data'!S213)),0,IF(AND(ISNUMBER('Raw Data'!S213), 'Raw Data'!S213='Raw Data'!T213),'Raw Data'!G213,0)))</f>
        <v>0</v>
      </c>
      <c r="Y218">
        <f>IF(AND('Raw Data'!G213&gt;4,'Raw Data'!S213&lt;'Raw Data'!T213),'Raw Data'!O213,IF(AND('Raw Data'!G213&gt;4,'Raw Data'!S213='Raw Data'!T213),0,IF('Raw Data'!S213='Raw Data'!T213,'Raw Data'!G213,0)))</f>
        <v>0</v>
      </c>
      <c r="Z218">
        <f>IF(AND('Raw Data'!G213&lt;4, 'Raw Data'!S213='Raw Data'!T213), 'Raw Data'!G213,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Data'!U214</f>
        <v>0</v>
      </c>
      <c r="B219">
        <f>IF('Raw Data'!S214&gt;'Raw Data'!T214, 'Raw Data'!F214, 0)</f>
        <v>0</v>
      </c>
      <c r="C219">
        <f>IF(AND(ISNUMBER('Raw Data'!S214), 'Raw Data'!S214='Raw Data'!T214), 'Raw Data'!G214, 0)</f>
        <v>0</v>
      </c>
      <c r="D219">
        <f>IF('Raw Data'!S214&lt;'Raw Data'!T214, 'Raw Data'!H214, 0)</f>
        <v>0</v>
      </c>
      <c r="E219">
        <f>IF(SUM('Raw Data'!S214:T214)&gt;2, 'Raw Data'!I214, 0)</f>
        <v>0</v>
      </c>
      <c r="F219">
        <f>IF(AND(ISNUMBER('Raw Data'!S214),SUM('Raw Data'!S214:T214)&lt;3),'Raw Data'!I214,)</f>
        <v>0</v>
      </c>
      <c r="G219">
        <f>IF(AND('Raw Data'!S214&gt;0, 'Raw Data'!T214&gt;0), 'Raw Data'!K214, 0)</f>
        <v>0</v>
      </c>
      <c r="H219">
        <f>IF(AND(ISNUMBER('Raw Data'!S214), OR('Raw Data'!S214=0, 'Raw Data'!T214=0)), 'Raw Data'!L214, 0)</f>
        <v>0</v>
      </c>
      <c r="I219">
        <f>IF('Raw Data'!S214='Raw Data'!T214, 0, IF('Raw Data'!S214&gt;'Raw Data'!T214, 'Raw Data'!M214, 0))</f>
        <v>0</v>
      </c>
      <c r="J219">
        <f>IF('Raw Data'!S214='Raw Data'!T214, 0, IF('Raw Data'!S214&lt;'Raw Data'!T214, 'Raw Data'!O214, 0))</f>
        <v>0</v>
      </c>
      <c r="K219">
        <f>IF(AND(ISNUMBER('Raw Data'!S214), OR('Raw Data'!S214&gt;'Raw Data'!T214, 'Raw Data'!S214='Raw Data'!T214)), 'Raw Data'!P214, 0)</f>
        <v>0</v>
      </c>
      <c r="L219">
        <f>IF(AND(ISNUMBER('Raw Data'!S214), OR('Raw Data'!S214&lt;'Raw Data'!T214, 'Raw Data'!S214='Raw Data'!T214)), 'Raw Data'!Q214, 0)</f>
        <v>0</v>
      </c>
      <c r="M219">
        <f>IF(AND(ISNUMBER('Raw Data'!S214), OR('Raw Data'!S214&gt;'Raw Data'!T214, 'Raw Data'!S214&lt;'Raw Data'!T214)), 'Raw Data'!R214, 0)</f>
        <v>0</v>
      </c>
      <c r="N219">
        <f>IF(AND('Raw Data'!F214&lt;'Raw Data'!H214, 'Raw Data'!S214&gt;'Raw Data'!T214), 'Raw Data'!F214, 0)</f>
        <v>0</v>
      </c>
      <c r="O219" t="b">
        <f>'Raw Data'!F214&lt;'Raw Data'!H214</f>
        <v>0</v>
      </c>
      <c r="P219">
        <f>IF(AND('Raw Data'!F214&gt;'Raw Data'!H214, 'Raw Data'!S214&gt;'Raw Data'!T214), 'Raw Data'!F214, 0)</f>
        <v>0</v>
      </c>
      <c r="Q219">
        <f>IF(AND('Raw Data'!F214&gt;'Raw Data'!H214, 'Raw Data'!S214&lt;'Raw Data'!T214), 'Raw Data'!H214, 0)</f>
        <v>0</v>
      </c>
      <c r="R219">
        <f>IF(AND('Raw Data'!F214&lt;'Raw Data'!H214, 'Raw Data'!S214&lt;'Raw Data'!T214), 'Raw Data'!H214, 0)</f>
        <v>0</v>
      </c>
      <c r="S219">
        <f>IF(ISNUMBER('Raw Data'!F214), IF(_xlfn.XLOOKUP(SMALL('Raw Data'!F214:H214, 1), B219:D219, B219:D219, 0)&gt;0, SMALL('Raw Data'!F214:H214, 1), 0), 0)</f>
        <v>0</v>
      </c>
      <c r="T219">
        <f>IF(ISNUMBER('Raw Data'!F214), IF(_xlfn.XLOOKUP(SMALL('Raw Data'!F214:H214, 2), B219:D219, B219:D219, 0)&gt;0, SMALL('Raw Data'!F214:H214, 2), 0), 0)</f>
        <v>0</v>
      </c>
      <c r="U219">
        <f>IF(ISNUMBER('Raw Data'!F214), IF(_xlfn.XLOOKUP(SMALL('Raw Data'!F214:H214, 3), B219:D219, B219:D219, 0)&gt;0, SMALL('Raw Data'!F214:H214, 3), 0), 0)</f>
        <v>0</v>
      </c>
      <c r="V219">
        <f>IF(AND('Raw Data'!F214&lt;'Raw Data'!H214,'Raw Data'!S214&gt;'Raw Data'!T214),'Raw Data'!F214,IF(AND('Raw Data'!H214&lt;'Raw Data'!F214,'Raw Data'!T214&gt;'Raw Data'!S214),'Raw Data'!H214,0))</f>
        <v>0</v>
      </c>
      <c r="W219">
        <f>IF(AND('Raw Data'!F214&gt;'Raw Data'!H214,'Raw Data'!S214&gt;'Raw Data'!T214),'Raw Data'!F214,IF(AND('Raw Data'!H214&gt;'Raw Data'!F214,'Raw Data'!T214&gt;'Raw Data'!S214),'Raw Data'!H214,0))</f>
        <v>0</v>
      </c>
      <c r="X219">
        <f>IF(AND('Raw Data'!G214&gt;4,'Raw Data'!S214&gt;'Raw Data'!T214, ISNUMBER('Raw Data'!S214)),'Raw Data'!M214,IF(AND('Raw Data'!G214&gt;4,'Raw Data'!S214='Raw Data'!T214, ISNUMBER('Raw Data'!S214)),0,IF(AND(ISNUMBER('Raw Data'!S214), 'Raw Data'!S214='Raw Data'!T214),'Raw Data'!G214,0)))</f>
        <v>0</v>
      </c>
      <c r="Y219">
        <f>IF(AND('Raw Data'!G214&gt;4,'Raw Data'!S214&lt;'Raw Data'!T214),'Raw Data'!O214,IF(AND('Raw Data'!G214&gt;4,'Raw Data'!S214='Raw Data'!T214),0,IF('Raw Data'!S214='Raw Data'!T214,'Raw Data'!G214,0)))</f>
        <v>0</v>
      </c>
      <c r="Z219">
        <f>IF(AND('Raw Data'!G214&lt;4, 'Raw Data'!S214='Raw Data'!T214), 'Raw Data'!G214,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Data'!U215</f>
        <v>0</v>
      </c>
      <c r="B220">
        <f>IF('Raw Data'!S215&gt;'Raw Data'!T215, 'Raw Data'!F215, 0)</f>
        <v>0</v>
      </c>
      <c r="C220">
        <f>IF(AND(ISNUMBER('Raw Data'!S215), 'Raw Data'!S215='Raw Data'!T215), 'Raw Data'!G215, 0)</f>
        <v>0</v>
      </c>
      <c r="D220">
        <f>IF('Raw Data'!S215&lt;'Raw Data'!T215, 'Raw Data'!H215, 0)</f>
        <v>0</v>
      </c>
      <c r="E220">
        <f>IF(SUM('Raw Data'!S215:T215)&gt;2, 'Raw Data'!I215, 0)</f>
        <v>0</v>
      </c>
      <c r="F220">
        <f>IF(AND(ISNUMBER('Raw Data'!S215),SUM('Raw Data'!S215:T215)&lt;3),'Raw Data'!I215,)</f>
        <v>0</v>
      </c>
      <c r="G220">
        <f>IF(AND('Raw Data'!S215&gt;0, 'Raw Data'!T215&gt;0), 'Raw Data'!K215, 0)</f>
        <v>0</v>
      </c>
      <c r="H220">
        <f>IF(AND(ISNUMBER('Raw Data'!S215), OR('Raw Data'!S215=0, 'Raw Data'!T215=0)), 'Raw Data'!L215, 0)</f>
        <v>0</v>
      </c>
      <c r="I220">
        <f>IF('Raw Data'!S215='Raw Data'!T215, 0, IF('Raw Data'!S215&gt;'Raw Data'!T215, 'Raw Data'!M215, 0))</f>
        <v>0</v>
      </c>
      <c r="J220">
        <f>IF('Raw Data'!S215='Raw Data'!T215, 0, IF('Raw Data'!S215&lt;'Raw Data'!T215, 'Raw Data'!O215, 0))</f>
        <v>0</v>
      </c>
      <c r="K220">
        <f>IF(AND(ISNUMBER('Raw Data'!S215), OR('Raw Data'!S215&gt;'Raw Data'!T215, 'Raw Data'!S215='Raw Data'!T215)), 'Raw Data'!P215, 0)</f>
        <v>0</v>
      </c>
      <c r="L220">
        <f>IF(AND(ISNUMBER('Raw Data'!S215), OR('Raw Data'!S215&lt;'Raw Data'!T215, 'Raw Data'!S215='Raw Data'!T215)), 'Raw Data'!Q215, 0)</f>
        <v>0</v>
      </c>
      <c r="M220">
        <f>IF(AND(ISNUMBER('Raw Data'!S215), OR('Raw Data'!S215&gt;'Raw Data'!T215, 'Raw Data'!S215&lt;'Raw Data'!T215)), 'Raw Data'!R215, 0)</f>
        <v>0</v>
      </c>
      <c r="N220">
        <f>IF(AND('Raw Data'!F215&lt;'Raw Data'!H215, 'Raw Data'!S215&gt;'Raw Data'!T215), 'Raw Data'!F215, 0)</f>
        <v>0</v>
      </c>
      <c r="O220" t="b">
        <f>'Raw Data'!F215&lt;'Raw Data'!H215</f>
        <v>0</v>
      </c>
      <c r="P220">
        <f>IF(AND('Raw Data'!F215&gt;'Raw Data'!H215, 'Raw Data'!S215&gt;'Raw Data'!T215), 'Raw Data'!F215, 0)</f>
        <v>0</v>
      </c>
      <c r="Q220">
        <f>IF(AND('Raw Data'!F215&gt;'Raw Data'!H215, 'Raw Data'!S215&lt;'Raw Data'!T215), 'Raw Data'!H215, 0)</f>
        <v>0</v>
      </c>
      <c r="R220">
        <f>IF(AND('Raw Data'!F215&lt;'Raw Data'!H215, 'Raw Data'!S215&lt;'Raw Data'!T215), 'Raw Data'!H215, 0)</f>
        <v>0</v>
      </c>
      <c r="S220">
        <f>IF(ISNUMBER('Raw Data'!F215), IF(_xlfn.XLOOKUP(SMALL('Raw Data'!F215:H215, 1), B220:D220, B220:D220, 0)&gt;0, SMALL('Raw Data'!F215:H215, 1), 0), 0)</f>
        <v>0</v>
      </c>
      <c r="T220">
        <f>IF(ISNUMBER('Raw Data'!F215), IF(_xlfn.XLOOKUP(SMALL('Raw Data'!F215:H215, 2), B220:D220, B220:D220, 0)&gt;0, SMALL('Raw Data'!F215:H215, 2), 0), 0)</f>
        <v>0</v>
      </c>
      <c r="U220">
        <f>IF(ISNUMBER('Raw Data'!F215), IF(_xlfn.XLOOKUP(SMALL('Raw Data'!F215:H215, 3), B220:D220, B220:D220, 0)&gt;0, SMALL('Raw Data'!F215:H215, 3), 0), 0)</f>
        <v>0</v>
      </c>
      <c r="V220">
        <f>IF(AND('Raw Data'!F215&lt;'Raw Data'!H215,'Raw Data'!S215&gt;'Raw Data'!T215),'Raw Data'!F215,IF(AND('Raw Data'!H215&lt;'Raw Data'!F215,'Raw Data'!T215&gt;'Raw Data'!S215),'Raw Data'!H215,0))</f>
        <v>0</v>
      </c>
      <c r="W220">
        <f>IF(AND('Raw Data'!F215&gt;'Raw Data'!H215,'Raw Data'!S215&gt;'Raw Data'!T215),'Raw Data'!F215,IF(AND('Raw Data'!H215&gt;'Raw Data'!F215,'Raw Data'!T215&gt;'Raw Data'!S215),'Raw Data'!H215,0))</f>
        <v>0</v>
      </c>
      <c r="X220">
        <f>IF(AND('Raw Data'!G215&gt;4,'Raw Data'!S215&gt;'Raw Data'!T215, ISNUMBER('Raw Data'!S215)),'Raw Data'!M215,IF(AND('Raw Data'!G215&gt;4,'Raw Data'!S215='Raw Data'!T215, ISNUMBER('Raw Data'!S215)),0,IF(AND(ISNUMBER('Raw Data'!S215), 'Raw Data'!S215='Raw Data'!T215),'Raw Data'!G215,0)))</f>
        <v>0</v>
      </c>
      <c r="Y220">
        <f>IF(AND('Raw Data'!G215&gt;4,'Raw Data'!S215&lt;'Raw Data'!T215),'Raw Data'!O215,IF(AND('Raw Data'!G215&gt;4,'Raw Data'!S215='Raw Data'!T215),0,IF('Raw Data'!S215='Raw Data'!T215,'Raw Data'!G215,0)))</f>
        <v>0</v>
      </c>
      <c r="Z220">
        <f>IF(AND('Raw Data'!G215&lt;4, 'Raw Data'!S215='Raw Data'!T215), 'Raw Data'!G215,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Data'!U216</f>
        <v>0</v>
      </c>
      <c r="B221">
        <f>IF('Raw Data'!S216&gt;'Raw Data'!T216, 'Raw Data'!F216, 0)</f>
        <v>0</v>
      </c>
      <c r="C221">
        <f>IF(AND(ISNUMBER('Raw Data'!S216), 'Raw Data'!S216='Raw Data'!T216), 'Raw Data'!G216, 0)</f>
        <v>0</v>
      </c>
      <c r="D221">
        <f>IF('Raw Data'!S216&lt;'Raw Data'!T216, 'Raw Data'!H216, 0)</f>
        <v>0</v>
      </c>
      <c r="E221">
        <f>IF(SUM('Raw Data'!S216:T216)&gt;2, 'Raw Data'!I216, 0)</f>
        <v>0</v>
      </c>
      <c r="F221">
        <f>IF(AND(ISNUMBER('Raw Data'!S216),SUM('Raw Data'!S216:T216)&lt;3),'Raw Data'!I216,)</f>
        <v>0</v>
      </c>
      <c r="G221">
        <f>IF(AND('Raw Data'!S216&gt;0, 'Raw Data'!T216&gt;0), 'Raw Data'!K216, 0)</f>
        <v>0</v>
      </c>
      <c r="H221">
        <f>IF(AND(ISNUMBER('Raw Data'!S216), OR('Raw Data'!S216=0, 'Raw Data'!T216=0)), 'Raw Data'!L216, 0)</f>
        <v>0</v>
      </c>
      <c r="I221">
        <f>IF('Raw Data'!S216='Raw Data'!T216, 0, IF('Raw Data'!S216&gt;'Raw Data'!T216, 'Raw Data'!M216, 0))</f>
        <v>0</v>
      </c>
      <c r="J221">
        <f>IF('Raw Data'!S216='Raw Data'!T216, 0, IF('Raw Data'!S216&lt;'Raw Data'!T216, 'Raw Data'!O216, 0))</f>
        <v>0</v>
      </c>
      <c r="K221">
        <f>IF(AND(ISNUMBER('Raw Data'!S216), OR('Raw Data'!S216&gt;'Raw Data'!T216, 'Raw Data'!S216='Raw Data'!T216)), 'Raw Data'!P216, 0)</f>
        <v>0</v>
      </c>
      <c r="L221">
        <f>IF(AND(ISNUMBER('Raw Data'!S216), OR('Raw Data'!S216&lt;'Raw Data'!T216, 'Raw Data'!S216='Raw Data'!T216)), 'Raw Data'!Q216, 0)</f>
        <v>0</v>
      </c>
      <c r="M221">
        <f>IF(AND(ISNUMBER('Raw Data'!S216), OR('Raw Data'!S216&gt;'Raw Data'!T216, 'Raw Data'!S216&lt;'Raw Data'!T216)), 'Raw Data'!R216, 0)</f>
        <v>0</v>
      </c>
      <c r="N221">
        <f>IF(AND('Raw Data'!F216&lt;'Raw Data'!H216, 'Raw Data'!S216&gt;'Raw Data'!T216), 'Raw Data'!F216, 0)</f>
        <v>0</v>
      </c>
      <c r="O221" t="b">
        <f>'Raw Data'!F216&lt;'Raw Data'!H216</f>
        <v>0</v>
      </c>
      <c r="P221">
        <f>IF(AND('Raw Data'!F216&gt;'Raw Data'!H216, 'Raw Data'!S216&gt;'Raw Data'!T216), 'Raw Data'!F216, 0)</f>
        <v>0</v>
      </c>
      <c r="Q221">
        <f>IF(AND('Raw Data'!F216&gt;'Raw Data'!H216, 'Raw Data'!S216&lt;'Raw Data'!T216), 'Raw Data'!H216, 0)</f>
        <v>0</v>
      </c>
      <c r="R221">
        <f>IF(AND('Raw Data'!F216&lt;'Raw Data'!H216, 'Raw Data'!S216&lt;'Raw Data'!T216), 'Raw Data'!H216, 0)</f>
        <v>0</v>
      </c>
      <c r="S221">
        <f>IF(ISNUMBER('Raw Data'!F216), IF(_xlfn.XLOOKUP(SMALL('Raw Data'!F216:H216, 1), B221:D221, B221:D221, 0)&gt;0, SMALL('Raw Data'!F216:H216, 1), 0), 0)</f>
        <v>0</v>
      </c>
      <c r="T221">
        <f>IF(ISNUMBER('Raw Data'!F216), IF(_xlfn.XLOOKUP(SMALL('Raw Data'!F216:H216, 2), B221:D221, B221:D221, 0)&gt;0, SMALL('Raw Data'!F216:H216, 2), 0), 0)</f>
        <v>0</v>
      </c>
      <c r="U221">
        <f>IF(ISNUMBER('Raw Data'!F216), IF(_xlfn.XLOOKUP(SMALL('Raw Data'!F216:H216, 3), B221:D221, B221:D221, 0)&gt;0, SMALL('Raw Data'!F216:H216, 3), 0), 0)</f>
        <v>0</v>
      </c>
      <c r="V221">
        <f>IF(AND('Raw Data'!F216&lt;'Raw Data'!H216,'Raw Data'!S216&gt;'Raw Data'!T216),'Raw Data'!F216,IF(AND('Raw Data'!H216&lt;'Raw Data'!F216,'Raw Data'!T216&gt;'Raw Data'!S216),'Raw Data'!H216,0))</f>
        <v>0</v>
      </c>
      <c r="W221">
        <f>IF(AND('Raw Data'!F216&gt;'Raw Data'!H216,'Raw Data'!S216&gt;'Raw Data'!T216),'Raw Data'!F216,IF(AND('Raw Data'!H216&gt;'Raw Data'!F216,'Raw Data'!T216&gt;'Raw Data'!S216),'Raw Data'!H216,0))</f>
        <v>0</v>
      </c>
      <c r="X221">
        <f>IF(AND('Raw Data'!G216&gt;4,'Raw Data'!S216&gt;'Raw Data'!T216, ISNUMBER('Raw Data'!S216)),'Raw Data'!M216,IF(AND('Raw Data'!G216&gt;4,'Raw Data'!S216='Raw Data'!T216, ISNUMBER('Raw Data'!S216)),0,IF(AND(ISNUMBER('Raw Data'!S216), 'Raw Data'!S216='Raw Data'!T216),'Raw Data'!G216,0)))</f>
        <v>0</v>
      </c>
      <c r="Y221">
        <f>IF(AND('Raw Data'!G216&gt;4,'Raw Data'!S216&lt;'Raw Data'!T216),'Raw Data'!O216,IF(AND('Raw Data'!G216&gt;4,'Raw Data'!S216='Raw Data'!T216),0,IF('Raw Data'!S216='Raw Data'!T216,'Raw Data'!G216,0)))</f>
        <v>0</v>
      </c>
      <c r="Z221">
        <f>IF(AND('Raw Data'!G216&lt;4, 'Raw Data'!S216='Raw Data'!T216), 'Raw Data'!G216,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Data'!U217</f>
        <v>0</v>
      </c>
      <c r="B222">
        <f>IF('Raw Data'!S217&gt;'Raw Data'!T217, 'Raw Data'!F217, 0)</f>
        <v>0</v>
      </c>
      <c r="C222">
        <f>IF(AND(ISNUMBER('Raw Data'!S217), 'Raw Data'!S217='Raw Data'!T217), 'Raw Data'!G217, 0)</f>
        <v>0</v>
      </c>
      <c r="D222">
        <f>IF('Raw Data'!S217&lt;'Raw Data'!T217, 'Raw Data'!H217, 0)</f>
        <v>0</v>
      </c>
      <c r="E222">
        <f>IF(SUM('Raw Data'!S217:T217)&gt;2, 'Raw Data'!I217, 0)</f>
        <v>0</v>
      </c>
      <c r="F222">
        <f>IF(AND(ISNUMBER('Raw Data'!S217),SUM('Raw Data'!S217:T217)&lt;3),'Raw Data'!I217,)</f>
        <v>0</v>
      </c>
      <c r="G222">
        <f>IF(AND('Raw Data'!S217&gt;0, 'Raw Data'!T217&gt;0), 'Raw Data'!K217, 0)</f>
        <v>0</v>
      </c>
      <c r="H222">
        <f>IF(AND(ISNUMBER('Raw Data'!S217), OR('Raw Data'!S217=0, 'Raw Data'!T217=0)), 'Raw Data'!L217, 0)</f>
        <v>0</v>
      </c>
      <c r="I222">
        <f>IF('Raw Data'!S217='Raw Data'!T217, 0, IF('Raw Data'!S217&gt;'Raw Data'!T217, 'Raw Data'!M217, 0))</f>
        <v>0</v>
      </c>
      <c r="J222">
        <f>IF('Raw Data'!S217='Raw Data'!T217, 0, IF('Raw Data'!S217&lt;'Raw Data'!T217, 'Raw Data'!O217, 0))</f>
        <v>0</v>
      </c>
      <c r="K222">
        <f>IF(AND(ISNUMBER('Raw Data'!S217), OR('Raw Data'!S217&gt;'Raw Data'!T217, 'Raw Data'!S217='Raw Data'!T217)), 'Raw Data'!P217, 0)</f>
        <v>0</v>
      </c>
      <c r="L222">
        <f>IF(AND(ISNUMBER('Raw Data'!S217), OR('Raw Data'!S217&lt;'Raw Data'!T217, 'Raw Data'!S217='Raw Data'!T217)), 'Raw Data'!Q217, 0)</f>
        <v>0</v>
      </c>
      <c r="M222">
        <f>IF(AND(ISNUMBER('Raw Data'!S217), OR('Raw Data'!S217&gt;'Raw Data'!T217, 'Raw Data'!S217&lt;'Raw Data'!T217)), 'Raw Data'!R217, 0)</f>
        <v>0</v>
      </c>
      <c r="N222">
        <f>IF(AND('Raw Data'!F217&lt;'Raw Data'!H217, 'Raw Data'!S217&gt;'Raw Data'!T217), 'Raw Data'!F217, 0)</f>
        <v>0</v>
      </c>
      <c r="O222" t="b">
        <f>'Raw Data'!F217&lt;'Raw Data'!H217</f>
        <v>0</v>
      </c>
      <c r="P222">
        <f>IF(AND('Raw Data'!F217&gt;'Raw Data'!H217, 'Raw Data'!S217&gt;'Raw Data'!T217), 'Raw Data'!F217, 0)</f>
        <v>0</v>
      </c>
      <c r="Q222">
        <f>IF(AND('Raw Data'!F217&gt;'Raw Data'!H217, 'Raw Data'!S217&lt;'Raw Data'!T217), 'Raw Data'!H217, 0)</f>
        <v>0</v>
      </c>
      <c r="R222">
        <f>IF(AND('Raw Data'!F217&lt;'Raw Data'!H217, 'Raw Data'!S217&lt;'Raw Data'!T217), 'Raw Data'!H217, 0)</f>
        <v>0</v>
      </c>
      <c r="S222">
        <f>IF(ISNUMBER('Raw Data'!F217), IF(_xlfn.XLOOKUP(SMALL('Raw Data'!F217:H217, 1), B222:D222, B222:D222, 0)&gt;0, SMALL('Raw Data'!F217:H217, 1), 0), 0)</f>
        <v>0</v>
      </c>
      <c r="T222">
        <f>IF(ISNUMBER('Raw Data'!F217), IF(_xlfn.XLOOKUP(SMALL('Raw Data'!F217:H217, 2), B222:D222, B222:D222, 0)&gt;0, SMALL('Raw Data'!F217:H217, 2), 0), 0)</f>
        <v>0</v>
      </c>
      <c r="U222">
        <f>IF(ISNUMBER('Raw Data'!F217), IF(_xlfn.XLOOKUP(SMALL('Raw Data'!F217:H217, 3), B222:D222, B222:D222, 0)&gt;0, SMALL('Raw Data'!F217:H217, 3), 0), 0)</f>
        <v>0</v>
      </c>
      <c r="V222">
        <f>IF(AND('Raw Data'!F217&lt;'Raw Data'!H217,'Raw Data'!S217&gt;'Raw Data'!T217),'Raw Data'!F217,IF(AND('Raw Data'!H217&lt;'Raw Data'!F217,'Raw Data'!T217&gt;'Raw Data'!S217),'Raw Data'!H217,0))</f>
        <v>0</v>
      </c>
      <c r="W222">
        <f>IF(AND('Raw Data'!F217&gt;'Raw Data'!H217,'Raw Data'!S217&gt;'Raw Data'!T217),'Raw Data'!F217,IF(AND('Raw Data'!H217&gt;'Raw Data'!F217,'Raw Data'!T217&gt;'Raw Data'!S217),'Raw Data'!H217,0))</f>
        <v>0</v>
      </c>
      <c r="X222">
        <f>IF(AND('Raw Data'!G217&gt;4,'Raw Data'!S217&gt;'Raw Data'!T217, ISNUMBER('Raw Data'!S217)),'Raw Data'!M217,IF(AND('Raw Data'!G217&gt;4,'Raw Data'!S217='Raw Data'!T217, ISNUMBER('Raw Data'!S217)),0,IF(AND(ISNUMBER('Raw Data'!S217), 'Raw Data'!S217='Raw Data'!T217),'Raw Data'!G217,0)))</f>
        <v>0</v>
      </c>
      <c r="Y222">
        <f>IF(AND('Raw Data'!G217&gt;4,'Raw Data'!S217&lt;'Raw Data'!T217),'Raw Data'!O217,IF(AND('Raw Data'!G217&gt;4,'Raw Data'!S217='Raw Data'!T217),0,IF('Raw Data'!S217='Raw Data'!T217,'Raw Data'!G217,0)))</f>
        <v>0</v>
      </c>
      <c r="Z222">
        <f>IF(AND('Raw Data'!G217&lt;4, 'Raw Data'!S217='Raw Data'!T217), 'Raw Data'!G217,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Data'!U218</f>
        <v>0</v>
      </c>
      <c r="B223">
        <f>IF('Raw Data'!S218&gt;'Raw Data'!T218, 'Raw Data'!F218, 0)</f>
        <v>0</v>
      </c>
      <c r="C223">
        <f>IF(AND(ISNUMBER('Raw Data'!S218), 'Raw Data'!S218='Raw Data'!T218), 'Raw Data'!G218, 0)</f>
        <v>0</v>
      </c>
      <c r="D223">
        <f>IF('Raw Data'!S218&lt;'Raw Data'!T218, 'Raw Data'!H218, 0)</f>
        <v>0</v>
      </c>
      <c r="E223">
        <f>IF(SUM('Raw Data'!S218:T218)&gt;2, 'Raw Data'!I218, 0)</f>
        <v>0</v>
      </c>
      <c r="F223">
        <f>IF(AND(ISNUMBER('Raw Data'!S218),SUM('Raw Data'!S218:T218)&lt;3),'Raw Data'!I218,)</f>
        <v>0</v>
      </c>
      <c r="G223">
        <f>IF(AND('Raw Data'!S218&gt;0, 'Raw Data'!T218&gt;0), 'Raw Data'!K218, 0)</f>
        <v>0</v>
      </c>
      <c r="H223">
        <f>IF(AND(ISNUMBER('Raw Data'!S218), OR('Raw Data'!S218=0, 'Raw Data'!T218=0)), 'Raw Data'!L218, 0)</f>
        <v>0</v>
      </c>
      <c r="I223">
        <f>IF('Raw Data'!S218='Raw Data'!T218, 0, IF('Raw Data'!S218&gt;'Raw Data'!T218, 'Raw Data'!M218, 0))</f>
        <v>0</v>
      </c>
      <c r="J223">
        <f>IF('Raw Data'!S218='Raw Data'!T218, 0, IF('Raw Data'!S218&lt;'Raw Data'!T218, 'Raw Data'!O218, 0))</f>
        <v>0</v>
      </c>
      <c r="K223">
        <f>IF(AND(ISNUMBER('Raw Data'!S218), OR('Raw Data'!S218&gt;'Raw Data'!T218, 'Raw Data'!S218='Raw Data'!T218)), 'Raw Data'!P218, 0)</f>
        <v>0</v>
      </c>
      <c r="L223">
        <f>IF(AND(ISNUMBER('Raw Data'!S218), OR('Raw Data'!S218&lt;'Raw Data'!T218, 'Raw Data'!S218='Raw Data'!T218)), 'Raw Data'!Q218, 0)</f>
        <v>0</v>
      </c>
      <c r="M223">
        <f>IF(AND(ISNUMBER('Raw Data'!S218), OR('Raw Data'!S218&gt;'Raw Data'!T218, 'Raw Data'!S218&lt;'Raw Data'!T218)), 'Raw Data'!R218, 0)</f>
        <v>0</v>
      </c>
      <c r="N223">
        <f>IF(AND('Raw Data'!F218&lt;'Raw Data'!H218, 'Raw Data'!S218&gt;'Raw Data'!T218), 'Raw Data'!F218, 0)</f>
        <v>0</v>
      </c>
      <c r="O223" t="b">
        <f>'Raw Data'!F218&lt;'Raw Data'!H218</f>
        <v>0</v>
      </c>
      <c r="P223">
        <f>IF(AND('Raw Data'!F218&gt;'Raw Data'!H218, 'Raw Data'!S218&gt;'Raw Data'!T218), 'Raw Data'!F218, 0)</f>
        <v>0</v>
      </c>
      <c r="Q223">
        <f>IF(AND('Raw Data'!F218&gt;'Raw Data'!H218, 'Raw Data'!S218&lt;'Raw Data'!T218), 'Raw Data'!H218, 0)</f>
        <v>0</v>
      </c>
      <c r="R223">
        <f>IF(AND('Raw Data'!F218&lt;'Raw Data'!H218, 'Raw Data'!S218&lt;'Raw Data'!T218), 'Raw Data'!H218, 0)</f>
        <v>0</v>
      </c>
      <c r="S223">
        <f>IF(ISNUMBER('Raw Data'!F218), IF(_xlfn.XLOOKUP(SMALL('Raw Data'!F218:H218, 1), B223:D223, B223:D223, 0)&gt;0, SMALL('Raw Data'!F218:H218, 1), 0), 0)</f>
        <v>0</v>
      </c>
      <c r="T223">
        <f>IF(ISNUMBER('Raw Data'!F218), IF(_xlfn.XLOOKUP(SMALL('Raw Data'!F218:H218, 2), B223:D223, B223:D223, 0)&gt;0, SMALL('Raw Data'!F218:H218, 2), 0), 0)</f>
        <v>0</v>
      </c>
      <c r="U223">
        <f>IF(ISNUMBER('Raw Data'!F218), IF(_xlfn.XLOOKUP(SMALL('Raw Data'!F218:H218, 3), B223:D223, B223:D223, 0)&gt;0, SMALL('Raw Data'!F218:H218, 3), 0), 0)</f>
        <v>0</v>
      </c>
      <c r="V223">
        <f>IF(AND('Raw Data'!F218&lt;'Raw Data'!H218,'Raw Data'!S218&gt;'Raw Data'!T218),'Raw Data'!F218,IF(AND('Raw Data'!H218&lt;'Raw Data'!F218,'Raw Data'!T218&gt;'Raw Data'!S218),'Raw Data'!H218,0))</f>
        <v>0</v>
      </c>
      <c r="W223">
        <f>IF(AND('Raw Data'!F218&gt;'Raw Data'!H218,'Raw Data'!S218&gt;'Raw Data'!T218),'Raw Data'!F218,IF(AND('Raw Data'!H218&gt;'Raw Data'!F218,'Raw Data'!T218&gt;'Raw Data'!S218),'Raw Data'!H218,0))</f>
        <v>0</v>
      </c>
      <c r="X223">
        <f>IF(AND('Raw Data'!G218&gt;4,'Raw Data'!S218&gt;'Raw Data'!T218, ISNUMBER('Raw Data'!S218)),'Raw Data'!M218,IF(AND('Raw Data'!G218&gt;4,'Raw Data'!S218='Raw Data'!T218, ISNUMBER('Raw Data'!S218)),0,IF(AND(ISNUMBER('Raw Data'!S218), 'Raw Data'!S218='Raw Data'!T218),'Raw Data'!G218,0)))</f>
        <v>0</v>
      </c>
      <c r="Y223">
        <f>IF(AND('Raw Data'!G218&gt;4,'Raw Data'!S218&lt;'Raw Data'!T218),'Raw Data'!O218,IF(AND('Raw Data'!G218&gt;4,'Raw Data'!S218='Raw Data'!T218),0,IF('Raw Data'!S218='Raw Data'!T218,'Raw Data'!G218,0)))</f>
        <v>0</v>
      </c>
      <c r="Z223">
        <f>IF(AND('Raw Data'!G218&lt;4, 'Raw Data'!S218='Raw Data'!T218), 'Raw Data'!G218,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Data'!U219</f>
        <v>0</v>
      </c>
      <c r="B224">
        <f>IF('Raw Data'!S219&gt;'Raw Data'!T219, 'Raw Data'!F219, 0)</f>
        <v>0</v>
      </c>
      <c r="C224">
        <f>IF(AND(ISNUMBER('Raw Data'!S219), 'Raw Data'!S219='Raw Data'!T219), 'Raw Data'!G219, 0)</f>
        <v>0</v>
      </c>
      <c r="D224">
        <f>IF('Raw Data'!S219&lt;'Raw Data'!T219, 'Raw Data'!H219, 0)</f>
        <v>0</v>
      </c>
      <c r="E224">
        <f>IF(SUM('Raw Data'!S219:T219)&gt;2, 'Raw Data'!I219, 0)</f>
        <v>0</v>
      </c>
      <c r="F224">
        <f>IF(AND(ISNUMBER('Raw Data'!S219),SUM('Raw Data'!S219:T219)&lt;3),'Raw Data'!I219,)</f>
        <v>0</v>
      </c>
      <c r="G224">
        <f>IF(AND('Raw Data'!S219&gt;0, 'Raw Data'!T219&gt;0), 'Raw Data'!K219, 0)</f>
        <v>0</v>
      </c>
      <c r="H224">
        <f>IF(AND(ISNUMBER('Raw Data'!S219), OR('Raw Data'!S219=0, 'Raw Data'!T219=0)), 'Raw Data'!L219, 0)</f>
        <v>0</v>
      </c>
      <c r="I224">
        <f>IF('Raw Data'!S219='Raw Data'!T219, 0, IF('Raw Data'!S219&gt;'Raw Data'!T219, 'Raw Data'!M219, 0))</f>
        <v>0</v>
      </c>
      <c r="J224">
        <f>IF('Raw Data'!S219='Raw Data'!T219, 0, IF('Raw Data'!S219&lt;'Raw Data'!T219, 'Raw Data'!O219, 0))</f>
        <v>0</v>
      </c>
      <c r="K224">
        <f>IF(AND(ISNUMBER('Raw Data'!S219), OR('Raw Data'!S219&gt;'Raw Data'!T219, 'Raw Data'!S219='Raw Data'!T219)), 'Raw Data'!P219, 0)</f>
        <v>0</v>
      </c>
      <c r="L224">
        <f>IF(AND(ISNUMBER('Raw Data'!S219), OR('Raw Data'!S219&lt;'Raw Data'!T219, 'Raw Data'!S219='Raw Data'!T219)), 'Raw Data'!Q219, 0)</f>
        <v>0</v>
      </c>
      <c r="M224">
        <f>IF(AND(ISNUMBER('Raw Data'!S219), OR('Raw Data'!S219&gt;'Raw Data'!T219, 'Raw Data'!S219&lt;'Raw Data'!T219)), 'Raw Data'!R219, 0)</f>
        <v>0</v>
      </c>
      <c r="N224">
        <f>IF(AND('Raw Data'!F219&lt;'Raw Data'!H219, 'Raw Data'!S219&gt;'Raw Data'!T219), 'Raw Data'!F219, 0)</f>
        <v>0</v>
      </c>
      <c r="O224" t="b">
        <f>'Raw Data'!F219&lt;'Raw Data'!H219</f>
        <v>0</v>
      </c>
      <c r="P224">
        <f>IF(AND('Raw Data'!F219&gt;'Raw Data'!H219, 'Raw Data'!S219&gt;'Raw Data'!T219), 'Raw Data'!F219, 0)</f>
        <v>0</v>
      </c>
      <c r="Q224">
        <f>IF(AND('Raw Data'!F219&gt;'Raw Data'!H219, 'Raw Data'!S219&lt;'Raw Data'!T219), 'Raw Data'!H219, 0)</f>
        <v>0</v>
      </c>
      <c r="R224">
        <f>IF(AND('Raw Data'!F219&lt;'Raw Data'!H219, 'Raw Data'!S219&lt;'Raw Data'!T219), 'Raw Data'!H219, 0)</f>
        <v>0</v>
      </c>
      <c r="S224">
        <f>IF(ISNUMBER('Raw Data'!F219), IF(_xlfn.XLOOKUP(SMALL('Raw Data'!F219:H219, 1), B224:D224, B224:D224, 0)&gt;0, SMALL('Raw Data'!F219:H219, 1), 0), 0)</f>
        <v>0</v>
      </c>
      <c r="T224">
        <f>IF(ISNUMBER('Raw Data'!F219), IF(_xlfn.XLOOKUP(SMALL('Raw Data'!F219:H219, 2), B224:D224, B224:D224, 0)&gt;0, SMALL('Raw Data'!F219:H219, 2), 0), 0)</f>
        <v>0</v>
      </c>
      <c r="U224">
        <f>IF(ISNUMBER('Raw Data'!F219), IF(_xlfn.XLOOKUP(SMALL('Raw Data'!F219:H219, 3), B224:D224, B224:D224, 0)&gt;0, SMALL('Raw Data'!F219:H219, 3), 0), 0)</f>
        <v>0</v>
      </c>
      <c r="V224">
        <f>IF(AND('Raw Data'!F219&lt;'Raw Data'!H219,'Raw Data'!S219&gt;'Raw Data'!T219),'Raw Data'!F219,IF(AND('Raw Data'!H219&lt;'Raw Data'!F219,'Raw Data'!T219&gt;'Raw Data'!S219),'Raw Data'!H219,0))</f>
        <v>0</v>
      </c>
      <c r="W224">
        <f>IF(AND('Raw Data'!F219&gt;'Raw Data'!H219,'Raw Data'!S219&gt;'Raw Data'!T219),'Raw Data'!F219,IF(AND('Raw Data'!H219&gt;'Raw Data'!F219,'Raw Data'!T219&gt;'Raw Data'!S219),'Raw Data'!H219,0))</f>
        <v>0</v>
      </c>
      <c r="X224">
        <f>IF(AND('Raw Data'!G219&gt;4,'Raw Data'!S219&gt;'Raw Data'!T219, ISNUMBER('Raw Data'!S219)),'Raw Data'!M219,IF(AND('Raw Data'!G219&gt;4,'Raw Data'!S219='Raw Data'!T219, ISNUMBER('Raw Data'!S219)),0,IF(AND(ISNUMBER('Raw Data'!S219), 'Raw Data'!S219='Raw Data'!T219),'Raw Data'!G219,0)))</f>
        <v>0</v>
      </c>
      <c r="Y224">
        <f>IF(AND('Raw Data'!G219&gt;4,'Raw Data'!S219&lt;'Raw Data'!T219),'Raw Data'!O219,IF(AND('Raw Data'!G219&gt;4,'Raw Data'!S219='Raw Data'!T219),0,IF('Raw Data'!S219='Raw Data'!T219,'Raw Data'!G219,0)))</f>
        <v>0</v>
      </c>
      <c r="Z224">
        <f>IF(AND('Raw Data'!G219&lt;4, 'Raw Data'!S219='Raw Data'!T219), 'Raw Data'!G219,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Data'!U220</f>
        <v>0</v>
      </c>
      <c r="B225">
        <f>IF('Raw Data'!S220&gt;'Raw Data'!T220, 'Raw Data'!F220, 0)</f>
        <v>0</v>
      </c>
      <c r="C225">
        <f>IF(AND(ISNUMBER('Raw Data'!S220), 'Raw Data'!S220='Raw Data'!T220), 'Raw Data'!G220, 0)</f>
        <v>0</v>
      </c>
      <c r="D225">
        <f>IF('Raw Data'!S220&lt;'Raw Data'!T220, 'Raw Data'!H220, 0)</f>
        <v>0</v>
      </c>
      <c r="E225">
        <f>IF(SUM('Raw Data'!S220:T220)&gt;2, 'Raw Data'!I220, 0)</f>
        <v>0</v>
      </c>
      <c r="F225">
        <f>IF(AND(ISNUMBER('Raw Data'!S220),SUM('Raw Data'!S220:T220)&lt;3),'Raw Data'!I220,)</f>
        <v>0</v>
      </c>
      <c r="G225">
        <f>IF(AND('Raw Data'!S220&gt;0, 'Raw Data'!T220&gt;0), 'Raw Data'!K220, 0)</f>
        <v>0</v>
      </c>
      <c r="H225">
        <f>IF(AND(ISNUMBER('Raw Data'!S220), OR('Raw Data'!S220=0, 'Raw Data'!T220=0)), 'Raw Data'!L220, 0)</f>
        <v>0</v>
      </c>
      <c r="I225">
        <f>IF('Raw Data'!S220='Raw Data'!T220, 0, IF('Raw Data'!S220&gt;'Raw Data'!T220, 'Raw Data'!M220, 0))</f>
        <v>0</v>
      </c>
      <c r="J225">
        <f>IF('Raw Data'!S220='Raw Data'!T220, 0, IF('Raw Data'!S220&lt;'Raw Data'!T220, 'Raw Data'!O220, 0))</f>
        <v>0</v>
      </c>
      <c r="K225">
        <f>IF(AND(ISNUMBER('Raw Data'!S220), OR('Raw Data'!S220&gt;'Raw Data'!T220, 'Raw Data'!S220='Raw Data'!T220)), 'Raw Data'!P220, 0)</f>
        <v>0</v>
      </c>
      <c r="L225">
        <f>IF(AND(ISNUMBER('Raw Data'!S220), OR('Raw Data'!S220&lt;'Raw Data'!T220, 'Raw Data'!S220='Raw Data'!T220)), 'Raw Data'!Q220, 0)</f>
        <v>0</v>
      </c>
      <c r="M225">
        <f>IF(AND(ISNUMBER('Raw Data'!S220), OR('Raw Data'!S220&gt;'Raw Data'!T220, 'Raw Data'!S220&lt;'Raw Data'!T220)), 'Raw Data'!R220, 0)</f>
        <v>0</v>
      </c>
      <c r="N225">
        <f>IF(AND('Raw Data'!F220&lt;'Raw Data'!H220, 'Raw Data'!S220&gt;'Raw Data'!T220), 'Raw Data'!F220, 0)</f>
        <v>0</v>
      </c>
      <c r="O225" t="b">
        <f>'Raw Data'!F220&lt;'Raw Data'!H220</f>
        <v>0</v>
      </c>
      <c r="P225">
        <f>IF(AND('Raw Data'!F220&gt;'Raw Data'!H220, 'Raw Data'!S220&gt;'Raw Data'!T220), 'Raw Data'!F220, 0)</f>
        <v>0</v>
      </c>
      <c r="Q225">
        <f>IF(AND('Raw Data'!F220&gt;'Raw Data'!H220, 'Raw Data'!S220&lt;'Raw Data'!T220), 'Raw Data'!H220, 0)</f>
        <v>0</v>
      </c>
      <c r="R225">
        <f>IF(AND('Raw Data'!F220&lt;'Raw Data'!H220, 'Raw Data'!S220&lt;'Raw Data'!T220), 'Raw Data'!H220, 0)</f>
        <v>0</v>
      </c>
      <c r="S225">
        <f>IF(ISNUMBER('Raw Data'!F220), IF(_xlfn.XLOOKUP(SMALL('Raw Data'!F220:H220, 1), B225:D225, B225:D225, 0)&gt;0, SMALL('Raw Data'!F220:H220, 1), 0), 0)</f>
        <v>0</v>
      </c>
      <c r="T225">
        <f>IF(ISNUMBER('Raw Data'!F220), IF(_xlfn.XLOOKUP(SMALL('Raw Data'!F220:H220, 2), B225:D225, B225:D225, 0)&gt;0, SMALL('Raw Data'!F220:H220, 2), 0), 0)</f>
        <v>0</v>
      </c>
      <c r="U225">
        <f>IF(ISNUMBER('Raw Data'!F220), IF(_xlfn.XLOOKUP(SMALL('Raw Data'!F220:H220, 3), B225:D225, B225:D225, 0)&gt;0, SMALL('Raw Data'!F220:H220, 3), 0), 0)</f>
        <v>0</v>
      </c>
      <c r="V225">
        <f>IF(AND('Raw Data'!F220&lt;'Raw Data'!H220,'Raw Data'!S220&gt;'Raw Data'!T220),'Raw Data'!F220,IF(AND('Raw Data'!H220&lt;'Raw Data'!F220,'Raw Data'!T220&gt;'Raw Data'!S220),'Raw Data'!H220,0))</f>
        <v>0</v>
      </c>
      <c r="W225">
        <f>IF(AND('Raw Data'!F220&gt;'Raw Data'!H220,'Raw Data'!S220&gt;'Raw Data'!T220),'Raw Data'!F220,IF(AND('Raw Data'!H220&gt;'Raw Data'!F220,'Raw Data'!T220&gt;'Raw Data'!S220),'Raw Data'!H220,0))</f>
        <v>0</v>
      </c>
      <c r="X225">
        <f>IF(AND('Raw Data'!G220&gt;4,'Raw Data'!S220&gt;'Raw Data'!T220, ISNUMBER('Raw Data'!S220)),'Raw Data'!M220,IF(AND('Raw Data'!G220&gt;4,'Raw Data'!S220='Raw Data'!T220, ISNUMBER('Raw Data'!S220)),0,IF(AND(ISNUMBER('Raw Data'!S220), 'Raw Data'!S220='Raw Data'!T220),'Raw Data'!G220,0)))</f>
        <v>0</v>
      </c>
      <c r="Y225">
        <f>IF(AND('Raw Data'!G220&gt;4,'Raw Data'!S220&lt;'Raw Data'!T220),'Raw Data'!O220,IF(AND('Raw Data'!G220&gt;4,'Raw Data'!S220='Raw Data'!T220),0,IF('Raw Data'!S220='Raw Data'!T220,'Raw Data'!G220,0)))</f>
        <v>0</v>
      </c>
      <c r="Z225">
        <f>IF(AND('Raw Data'!G220&lt;4, 'Raw Data'!S220='Raw Data'!T220), 'Raw Data'!G220,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Data'!U221</f>
        <v>0</v>
      </c>
      <c r="B226">
        <f>IF('Raw Data'!S221&gt;'Raw Data'!T221, 'Raw Data'!F221, 0)</f>
        <v>0</v>
      </c>
      <c r="C226">
        <f>IF(AND(ISNUMBER('Raw Data'!S221), 'Raw Data'!S221='Raw Data'!T221), 'Raw Data'!G221, 0)</f>
        <v>0</v>
      </c>
      <c r="D226">
        <f>IF('Raw Data'!S221&lt;'Raw Data'!T221, 'Raw Data'!H221, 0)</f>
        <v>0</v>
      </c>
      <c r="E226">
        <f>IF(SUM('Raw Data'!S221:T221)&gt;2, 'Raw Data'!I221, 0)</f>
        <v>0</v>
      </c>
      <c r="F226">
        <f>IF(AND(ISNUMBER('Raw Data'!S221),SUM('Raw Data'!S221:T221)&lt;3),'Raw Data'!I221,)</f>
        <v>0</v>
      </c>
      <c r="G226">
        <f>IF(AND('Raw Data'!S221&gt;0, 'Raw Data'!T221&gt;0), 'Raw Data'!K221, 0)</f>
        <v>0</v>
      </c>
      <c r="H226">
        <f>IF(AND(ISNUMBER('Raw Data'!S221), OR('Raw Data'!S221=0, 'Raw Data'!T221=0)), 'Raw Data'!L221, 0)</f>
        <v>0</v>
      </c>
      <c r="I226">
        <f>IF('Raw Data'!S221='Raw Data'!T221, 0, IF('Raw Data'!S221&gt;'Raw Data'!T221, 'Raw Data'!M221, 0))</f>
        <v>0</v>
      </c>
      <c r="J226">
        <f>IF('Raw Data'!S221='Raw Data'!T221, 0, IF('Raw Data'!S221&lt;'Raw Data'!T221, 'Raw Data'!O221, 0))</f>
        <v>0</v>
      </c>
      <c r="K226">
        <f>IF(AND(ISNUMBER('Raw Data'!S221), OR('Raw Data'!S221&gt;'Raw Data'!T221, 'Raw Data'!S221='Raw Data'!T221)), 'Raw Data'!P221, 0)</f>
        <v>0</v>
      </c>
      <c r="L226">
        <f>IF(AND(ISNUMBER('Raw Data'!S221), OR('Raw Data'!S221&lt;'Raw Data'!T221, 'Raw Data'!S221='Raw Data'!T221)), 'Raw Data'!Q221, 0)</f>
        <v>0</v>
      </c>
      <c r="M226">
        <f>IF(AND(ISNUMBER('Raw Data'!S221), OR('Raw Data'!S221&gt;'Raw Data'!T221, 'Raw Data'!S221&lt;'Raw Data'!T221)), 'Raw Data'!R221, 0)</f>
        <v>0</v>
      </c>
      <c r="N226">
        <f>IF(AND('Raw Data'!F221&lt;'Raw Data'!H221, 'Raw Data'!S221&gt;'Raw Data'!T221), 'Raw Data'!F221, 0)</f>
        <v>0</v>
      </c>
      <c r="O226" t="b">
        <f>'Raw Data'!F221&lt;'Raw Data'!H221</f>
        <v>0</v>
      </c>
      <c r="P226">
        <f>IF(AND('Raw Data'!F221&gt;'Raw Data'!H221, 'Raw Data'!S221&gt;'Raw Data'!T221), 'Raw Data'!F221, 0)</f>
        <v>0</v>
      </c>
      <c r="Q226">
        <f>IF(AND('Raw Data'!F221&gt;'Raw Data'!H221, 'Raw Data'!S221&lt;'Raw Data'!T221), 'Raw Data'!H221, 0)</f>
        <v>0</v>
      </c>
      <c r="R226">
        <f>IF(AND('Raw Data'!F221&lt;'Raw Data'!H221, 'Raw Data'!S221&lt;'Raw Data'!T221), 'Raw Data'!H221, 0)</f>
        <v>0</v>
      </c>
      <c r="S226">
        <f>IF(ISNUMBER('Raw Data'!F221), IF(_xlfn.XLOOKUP(SMALL('Raw Data'!F221:H221, 1), B226:D226, B226:D226, 0)&gt;0, SMALL('Raw Data'!F221:H221, 1), 0), 0)</f>
        <v>0</v>
      </c>
      <c r="T226">
        <f>IF(ISNUMBER('Raw Data'!F221), IF(_xlfn.XLOOKUP(SMALL('Raw Data'!F221:H221, 2), B226:D226, B226:D226, 0)&gt;0, SMALL('Raw Data'!F221:H221, 2), 0), 0)</f>
        <v>0</v>
      </c>
      <c r="U226">
        <f>IF(ISNUMBER('Raw Data'!F221), IF(_xlfn.XLOOKUP(SMALL('Raw Data'!F221:H221, 3), B226:D226, B226:D226, 0)&gt;0, SMALL('Raw Data'!F221:H221, 3), 0), 0)</f>
        <v>0</v>
      </c>
      <c r="V226">
        <f>IF(AND('Raw Data'!F221&lt;'Raw Data'!H221,'Raw Data'!S221&gt;'Raw Data'!T221),'Raw Data'!F221,IF(AND('Raw Data'!H221&lt;'Raw Data'!F221,'Raw Data'!T221&gt;'Raw Data'!S221),'Raw Data'!H221,0))</f>
        <v>0</v>
      </c>
      <c r="W226">
        <f>IF(AND('Raw Data'!F221&gt;'Raw Data'!H221,'Raw Data'!S221&gt;'Raw Data'!T221),'Raw Data'!F221,IF(AND('Raw Data'!H221&gt;'Raw Data'!F221,'Raw Data'!T221&gt;'Raw Data'!S221),'Raw Data'!H221,0))</f>
        <v>0</v>
      </c>
      <c r="X226">
        <f>IF(AND('Raw Data'!G221&gt;4,'Raw Data'!S221&gt;'Raw Data'!T221, ISNUMBER('Raw Data'!S221)),'Raw Data'!M221,IF(AND('Raw Data'!G221&gt;4,'Raw Data'!S221='Raw Data'!T221, ISNUMBER('Raw Data'!S221)),0,IF(AND(ISNUMBER('Raw Data'!S221), 'Raw Data'!S221='Raw Data'!T221),'Raw Data'!G221,0)))</f>
        <v>0</v>
      </c>
      <c r="Y226">
        <f>IF(AND('Raw Data'!G221&gt;4,'Raw Data'!S221&lt;'Raw Data'!T221),'Raw Data'!O221,IF(AND('Raw Data'!G221&gt;4,'Raw Data'!S221='Raw Data'!T221),0,IF('Raw Data'!S221='Raw Data'!T221,'Raw Data'!G221,0)))</f>
        <v>0</v>
      </c>
      <c r="Z226">
        <f>IF(AND('Raw Data'!G221&lt;4, 'Raw Data'!S221='Raw Data'!T221), 'Raw Data'!G221,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Data'!U222</f>
        <v>0</v>
      </c>
      <c r="B227">
        <f>IF('Raw Data'!S222&gt;'Raw Data'!T222, 'Raw Data'!F222, 0)</f>
        <v>0</v>
      </c>
      <c r="C227">
        <f>IF(AND(ISNUMBER('Raw Data'!S222), 'Raw Data'!S222='Raw Data'!T222), 'Raw Data'!G222, 0)</f>
        <v>0</v>
      </c>
      <c r="D227">
        <f>IF('Raw Data'!S222&lt;'Raw Data'!T222, 'Raw Data'!H222, 0)</f>
        <v>0</v>
      </c>
      <c r="E227">
        <f>IF(SUM('Raw Data'!S222:T222)&gt;2, 'Raw Data'!I222, 0)</f>
        <v>0</v>
      </c>
      <c r="F227">
        <f>IF(AND(ISNUMBER('Raw Data'!S222),SUM('Raw Data'!S222:T222)&lt;3),'Raw Data'!I222,)</f>
        <v>0</v>
      </c>
      <c r="G227">
        <f>IF(AND('Raw Data'!S222&gt;0, 'Raw Data'!T222&gt;0), 'Raw Data'!K222, 0)</f>
        <v>0</v>
      </c>
      <c r="H227">
        <f>IF(AND(ISNUMBER('Raw Data'!S222), OR('Raw Data'!S222=0, 'Raw Data'!T222=0)), 'Raw Data'!L222, 0)</f>
        <v>0</v>
      </c>
      <c r="I227">
        <f>IF('Raw Data'!S222='Raw Data'!T222, 0, IF('Raw Data'!S222&gt;'Raw Data'!T222, 'Raw Data'!M222, 0))</f>
        <v>0</v>
      </c>
      <c r="J227">
        <f>IF('Raw Data'!S222='Raw Data'!T222, 0, IF('Raw Data'!S222&lt;'Raw Data'!T222, 'Raw Data'!O222, 0))</f>
        <v>0</v>
      </c>
      <c r="K227">
        <f>IF(AND(ISNUMBER('Raw Data'!S222), OR('Raw Data'!S222&gt;'Raw Data'!T222, 'Raw Data'!S222='Raw Data'!T222)), 'Raw Data'!P222, 0)</f>
        <v>0</v>
      </c>
      <c r="L227">
        <f>IF(AND(ISNUMBER('Raw Data'!S222), OR('Raw Data'!S222&lt;'Raw Data'!T222, 'Raw Data'!S222='Raw Data'!T222)), 'Raw Data'!Q222, 0)</f>
        <v>0</v>
      </c>
      <c r="M227">
        <f>IF(AND(ISNUMBER('Raw Data'!S222), OR('Raw Data'!S222&gt;'Raw Data'!T222, 'Raw Data'!S222&lt;'Raw Data'!T222)), 'Raw Data'!R222, 0)</f>
        <v>0</v>
      </c>
      <c r="N227">
        <f>IF(AND('Raw Data'!F222&lt;'Raw Data'!H222, 'Raw Data'!S222&gt;'Raw Data'!T222), 'Raw Data'!F222, 0)</f>
        <v>0</v>
      </c>
      <c r="O227" t="b">
        <f>'Raw Data'!F222&lt;'Raw Data'!H222</f>
        <v>0</v>
      </c>
      <c r="P227">
        <f>IF(AND('Raw Data'!F222&gt;'Raw Data'!H222, 'Raw Data'!S222&gt;'Raw Data'!T222), 'Raw Data'!F222, 0)</f>
        <v>0</v>
      </c>
      <c r="Q227">
        <f>IF(AND('Raw Data'!F222&gt;'Raw Data'!H222, 'Raw Data'!S222&lt;'Raw Data'!T222), 'Raw Data'!H222, 0)</f>
        <v>0</v>
      </c>
      <c r="R227">
        <f>IF(AND('Raw Data'!F222&lt;'Raw Data'!H222, 'Raw Data'!S222&lt;'Raw Data'!T222), 'Raw Data'!H222, 0)</f>
        <v>0</v>
      </c>
      <c r="S227">
        <f>IF(ISNUMBER('Raw Data'!F222), IF(_xlfn.XLOOKUP(SMALL('Raw Data'!F222:H222, 1), B227:D227, B227:D227, 0)&gt;0, SMALL('Raw Data'!F222:H222, 1), 0), 0)</f>
        <v>0</v>
      </c>
      <c r="T227">
        <f>IF(ISNUMBER('Raw Data'!F222), IF(_xlfn.XLOOKUP(SMALL('Raw Data'!F222:H222, 2), B227:D227, B227:D227, 0)&gt;0, SMALL('Raw Data'!F222:H222, 2), 0), 0)</f>
        <v>0</v>
      </c>
      <c r="U227">
        <f>IF(ISNUMBER('Raw Data'!F222), IF(_xlfn.XLOOKUP(SMALL('Raw Data'!F222:H222, 3), B227:D227, B227:D227, 0)&gt;0, SMALL('Raw Data'!F222:H222, 3), 0), 0)</f>
        <v>0</v>
      </c>
      <c r="V227">
        <f>IF(AND('Raw Data'!F222&lt;'Raw Data'!H222,'Raw Data'!S222&gt;'Raw Data'!T222),'Raw Data'!F222,IF(AND('Raw Data'!H222&lt;'Raw Data'!F222,'Raw Data'!T222&gt;'Raw Data'!S222),'Raw Data'!H222,0))</f>
        <v>0</v>
      </c>
      <c r="W227">
        <f>IF(AND('Raw Data'!F222&gt;'Raw Data'!H222,'Raw Data'!S222&gt;'Raw Data'!T222),'Raw Data'!F222,IF(AND('Raw Data'!H222&gt;'Raw Data'!F222,'Raw Data'!T222&gt;'Raw Data'!S222),'Raw Data'!H222,0))</f>
        <v>0</v>
      </c>
      <c r="X227">
        <f>IF(AND('Raw Data'!G222&gt;4,'Raw Data'!S222&gt;'Raw Data'!T222, ISNUMBER('Raw Data'!S222)),'Raw Data'!M222,IF(AND('Raw Data'!G222&gt;4,'Raw Data'!S222='Raw Data'!T222, ISNUMBER('Raw Data'!S222)),0,IF(AND(ISNUMBER('Raw Data'!S222), 'Raw Data'!S222='Raw Data'!T222),'Raw Data'!G222,0)))</f>
        <v>0</v>
      </c>
      <c r="Y227">
        <f>IF(AND('Raw Data'!G222&gt;4,'Raw Data'!S222&lt;'Raw Data'!T222),'Raw Data'!O222,IF(AND('Raw Data'!G222&gt;4,'Raw Data'!S222='Raw Data'!T222),0,IF('Raw Data'!S222='Raw Data'!T222,'Raw Data'!G222,0)))</f>
        <v>0</v>
      </c>
      <c r="Z227">
        <f>IF(AND('Raw Data'!G222&lt;4, 'Raw Data'!S222='Raw Data'!T222), 'Raw Data'!G222,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Data'!U223</f>
        <v>0</v>
      </c>
      <c r="B228">
        <f>IF('Raw Data'!S223&gt;'Raw Data'!T223, 'Raw Data'!F223, 0)</f>
        <v>0</v>
      </c>
      <c r="C228">
        <f>IF(AND(ISNUMBER('Raw Data'!S223), 'Raw Data'!S223='Raw Data'!T223), 'Raw Data'!G223, 0)</f>
        <v>0</v>
      </c>
      <c r="D228">
        <f>IF('Raw Data'!S223&lt;'Raw Data'!T223, 'Raw Data'!H223, 0)</f>
        <v>0</v>
      </c>
      <c r="E228">
        <f>IF(SUM('Raw Data'!S223:T223)&gt;2, 'Raw Data'!I223, 0)</f>
        <v>0</v>
      </c>
      <c r="F228">
        <f>IF(AND(ISNUMBER('Raw Data'!S223),SUM('Raw Data'!S223:T223)&lt;3),'Raw Data'!I223,)</f>
        <v>0</v>
      </c>
      <c r="G228">
        <f>IF(AND('Raw Data'!S223&gt;0, 'Raw Data'!T223&gt;0), 'Raw Data'!K223, 0)</f>
        <v>0</v>
      </c>
      <c r="H228">
        <f>IF(AND(ISNUMBER('Raw Data'!S223), OR('Raw Data'!S223=0, 'Raw Data'!T223=0)), 'Raw Data'!L223, 0)</f>
        <v>0</v>
      </c>
      <c r="I228">
        <f>IF('Raw Data'!S223='Raw Data'!T223, 0, IF('Raw Data'!S223&gt;'Raw Data'!T223, 'Raw Data'!M223, 0))</f>
        <v>0</v>
      </c>
      <c r="J228">
        <f>IF('Raw Data'!S223='Raw Data'!T223, 0, IF('Raw Data'!S223&lt;'Raw Data'!T223, 'Raw Data'!O223, 0))</f>
        <v>0</v>
      </c>
      <c r="K228">
        <f>IF(AND(ISNUMBER('Raw Data'!S223), OR('Raw Data'!S223&gt;'Raw Data'!T223, 'Raw Data'!S223='Raw Data'!T223)), 'Raw Data'!P223, 0)</f>
        <v>0</v>
      </c>
      <c r="L228">
        <f>IF(AND(ISNUMBER('Raw Data'!S223), OR('Raw Data'!S223&lt;'Raw Data'!T223, 'Raw Data'!S223='Raw Data'!T223)), 'Raw Data'!Q223, 0)</f>
        <v>0</v>
      </c>
      <c r="M228">
        <f>IF(AND(ISNUMBER('Raw Data'!S223), OR('Raw Data'!S223&gt;'Raw Data'!T223, 'Raw Data'!S223&lt;'Raw Data'!T223)), 'Raw Data'!R223, 0)</f>
        <v>0</v>
      </c>
      <c r="N228">
        <f>IF(AND('Raw Data'!F223&lt;'Raw Data'!H223, 'Raw Data'!S223&gt;'Raw Data'!T223), 'Raw Data'!F223, 0)</f>
        <v>0</v>
      </c>
      <c r="O228" t="b">
        <f>'Raw Data'!F223&lt;'Raw Data'!H223</f>
        <v>0</v>
      </c>
      <c r="P228">
        <f>IF(AND('Raw Data'!F223&gt;'Raw Data'!H223, 'Raw Data'!S223&gt;'Raw Data'!T223), 'Raw Data'!F223, 0)</f>
        <v>0</v>
      </c>
      <c r="Q228">
        <f>IF(AND('Raw Data'!F223&gt;'Raw Data'!H223, 'Raw Data'!S223&lt;'Raw Data'!T223), 'Raw Data'!H223, 0)</f>
        <v>0</v>
      </c>
      <c r="R228">
        <f>IF(AND('Raw Data'!F223&lt;'Raw Data'!H223, 'Raw Data'!S223&lt;'Raw Data'!T223), 'Raw Data'!H223, 0)</f>
        <v>0</v>
      </c>
      <c r="S228">
        <f>IF(ISNUMBER('Raw Data'!F223), IF(_xlfn.XLOOKUP(SMALL('Raw Data'!F223:H223, 1), B228:D228, B228:D228, 0)&gt;0, SMALL('Raw Data'!F223:H223, 1), 0), 0)</f>
        <v>0</v>
      </c>
      <c r="T228">
        <f>IF(ISNUMBER('Raw Data'!F223), IF(_xlfn.XLOOKUP(SMALL('Raw Data'!F223:H223, 2), B228:D228, B228:D228, 0)&gt;0, SMALL('Raw Data'!F223:H223, 2), 0), 0)</f>
        <v>0</v>
      </c>
      <c r="U228">
        <f>IF(ISNUMBER('Raw Data'!F223), IF(_xlfn.XLOOKUP(SMALL('Raw Data'!F223:H223, 3), B228:D228, B228:D228, 0)&gt;0, SMALL('Raw Data'!F223:H223, 3), 0), 0)</f>
        <v>0</v>
      </c>
      <c r="V228">
        <f>IF(AND('Raw Data'!F223&lt;'Raw Data'!H223,'Raw Data'!S223&gt;'Raw Data'!T223),'Raw Data'!F223,IF(AND('Raw Data'!H223&lt;'Raw Data'!F223,'Raw Data'!T223&gt;'Raw Data'!S223),'Raw Data'!H223,0))</f>
        <v>0</v>
      </c>
      <c r="W228">
        <f>IF(AND('Raw Data'!F223&gt;'Raw Data'!H223,'Raw Data'!S223&gt;'Raw Data'!T223),'Raw Data'!F223,IF(AND('Raw Data'!H223&gt;'Raw Data'!F223,'Raw Data'!T223&gt;'Raw Data'!S223),'Raw Data'!H223,0))</f>
        <v>0</v>
      </c>
      <c r="X228">
        <f>IF(AND('Raw Data'!G223&gt;4,'Raw Data'!S223&gt;'Raw Data'!T223, ISNUMBER('Raw Data'!S223)),'Raw Data'!M223,IF(AND('Raw Data'!G223&gt;4,'Raw Data'!S223='Raw Data'!T223, ISNUMBER('Raw Data'!S223)),0,IF(AND(ISNUMBER('Raw Data'!S223), 'Raw Data'!S223='Raw Data'!T223),'Raw Data'!G223,0)))</f>
        <v>0</v>
      </c>
      <c r="Y228">
        <f>IF(AND('Raw Data'!G223&gt;4,'Raw Data'!S223&lt;'Raw Data'!T223),'Raw Data'!O223,IF(AND('Raw Data'!G223&gt;4,'Raw Data'!S223='Raw Data'!T223),0,IF('Raw Data'!S223='Raw Data'!T223,'Raw Data'!G223,0)))</f>
        <v>0</v>
      </c>
      <c r="Z228">
        <f>IF(AND('Raw Data'!G223&lt;4, 'Raw Data'!S223='Raw Data'!T223), 'Raw Data'!G223,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Data'!U224</f>
        <v>0</v>
      </c>
      <c r="B229">
        <f>IF('Raw Data'!S224&gt;'Raw Data'!T224, 'Raw Data'!F224, 0)</f>
        <v>0</v>
      </c>
      <c r="C229">
        <f>IF(AND(ISNUMBER('Raw Data'!S224), 'Raw Data'!S224='Raw Data'!T224), 'Raw Data'!G224, 0)</f>
        <v>0</v>
      </c>
      <c r="D229">
        <f>IF('Raw Data'!S224&lt;'Raw Data'!T224, 'Raw Data'!H224, 0)</f>
        <v>0</v>
      </c>
      <c r="E229">
        <f>IF(SUM('Raw Data'!S224:T224)&gt;2, 'Raw Data'!I224, 0)</f>
        <v>0</v>
      </c>
      <c r="F229">
        <f>IF(AND(ISNUMBER('Raw Data'!S224),SUM('Raw Data'!S224:T224)&lt;3),'Raw Data'!I224,)</f>
        <v>0</v>
      </c>
      <c r="G229">
        <f>IF(AND('Raw Data'!S224&gt;0, 'Raw Data'!T224&gt;0), 'Raw Data'!K224, 0)</f>
        <v>0</v>
      </c>
      <c r="H229">
        <f>IF(AND(ISNUMBER('Raw Data'!S224), OR('Raw Data'!S224=0, 'Raw Data'!T224=0)), 'Raw Data'!L224, 0)</f>
        <v>0</v>
      </c>
      <c r="I229">
        <f>IF('Raw Data'!S224='Raw Data'!T224, 0, IF('Raw Data'!S224&gt;'Raw Data'!T224, 'Raw Data'!M224, 0))</f>
        <v>0</v>
      </c>
      <c r="J229">
        <f>IF('Raw Data'!S224='Raw Data'!T224, 0, IF('Raw Data'!S224&lt;'Raw Data'!T224, 'Raw Data'!O224, 0))</f>
        <v>0</v>
      </c>
      <c r="K229">
        <f>IF(AND(ISNUMBER('Raw Data'!S224), OR('Raw Data'!S224&gt;'Raw Data'!T224, 'Raw Data'!S224='Raw Data'!T224)), 'Raw Data'!P224, 0)</f>
        <v>0</v>
      </c>
      <c r="L229">
        <f>IF(AND(ISNUMBER('Raw Data'!S224), OR('Raw Data'!S224&lt;'Raw Data'!T224, 'Raw Data'!S224='Raw Data'!T224)), 'Raw Data'!Q224, 0)</f>
        <v>0</v>
      </c>
      <c r="M229">
        <f>IF(AND(ISNUMBER('Raw Data'!S224), OR('Raw Data'!S224&gt;'Raw Data'!T224, 'Raw Data'!S224&lt;'Raw Data'!T224)), 'Raw Data'!R224, 0)</f>
        <v>0</v>
      </c>
      <c r="N229">
        <f>IF(AND('Raw Data'!F224&lt;'Raw Data'!H224, 'Raw Data'!S224&gt;'Raw Data'!T224), 'Raw Data'!F224, 0)</f>
        <v>0</v>
      </c>
      <c r="O229" t="b">
        <f>'Raw Data'!F224&lt;'Raw Data'!H224</f>
        <v>0</v>
      </c>
      <c r="P229">
        <f>IF(AND('Raw Data'!F224&gt;'Raw Data'!H224, 'Raw Data'!S224&gt;'Raw Data'!T224), 'Raw Data'!F224, 0)</f>
        <v>0</v>
      </c>
      <c r="Q229">
        <f>IF(AND('Raw Data'!F224&gt;'Raw Data'!H224, 'Raw Data'!S224&lt;'Raw Data'!T224), 'Raw Data'!H224, 0)</f>
        <v>0</v>
      </c>
      <c r="R229">
        <f>IF(AND('Raw Data'!F224&lt;'Raw Data'!H224, 'Raw Data'!S224&lt;'Raw Data'!T224), 'Raw Data'!H224, 0)</f>
        <v>0</v>
      </c>
      <c r="S229">
        <f>IF(ISNUMBER('Raw Data'!F224), IF(_xlfn.XLOOKUP(SMALL('Raw Data'!F224:H224, 1), B229:D229, B229:D229, 0)&gt;0, SMALL('Raw Data'!F224:H224, 1), 0), 0)</f>
        <v>0</v>
      </c>
      <c r="T229">
        <f>IF(ISNUMBER('Raw Data'!F224), IF(_xlfn.XLOOKUP(SMALL('Raw Data'!F224:H224, 2), B229:D229, B229:D229, 0)&gt;0, SMALL('Raw Data'!F224:H224, 2), 0), 0)</f>
        <v>0</v>
      </c>
      <c r="U229">
        <f>IF(ISNUMBER('Raw Data'!F224), IF(_xlfn.XLOOKUP(SMALL('Raw Data'!F224:H224, 3), B229:D229, B229:D229, 0)&gt;0, SMALL('Raw Data'!F224:H224, 3), 0), 0)</f>
        <v>0</v>
      </c>
      <c r="V229">
        <f>IF(AND('Raw Data'!F224&lt;'Raw Data'!H224,'Raw Data'!S224&gt;'Raw Data'!T224),'Raw Data'!F224,IF(AND('Raw Data'!H224&lt;'Raw Data'!F224,'Raw Data'!T224&gt;'Raw Data'!S224),'Raw Data'!H224,0))</f>
        <v>0</v>
      </c>
      <c r="W229">
        <f>IF(AND('Raw Data'!F224&gt;'Raw Data'!H224,'Raw Data'!S224&gt;'Raw Data'!T224),'Raw Data'!F224,IF(AND('Raw Data'!H224&gt;'Raw Data'!F224,'Raw Data'!T224&gt;'Raw Data'!S224),'Raw Data'!H224,0))</f>
        <v>0</v>
      </c>
      <c r="X229">
        <f>IF(AND('Raw Data'!G224&gt;4,'Raw Data'!S224&gt;'Raw Data'!T224, ISNUMBER('Raw Data'!S224)),'Raw Data'!M224,IF(AND('Raw Data'!G224&gt;4,'Raw Data'!S224='Raw Data'!T224, ISNUMBER('Raw Data'!S224)),0,IF(AND(ISNUMBER('Raw Data'!S224), 'Raw Data'!S224='Raw Data'!T224),'Raw Data'!G224,0)))</f>
        <v>0</v>
      </c>
      <c r="Y229">
        <f>IF(AND('Raw Data'!G224&gt;4,'Raw Data'!S224&lt;'Raw Data'!T224),'Raw Data'!O224,IF(AND('Raw Data'!G224&gt;4,'Raw Data'!S224='Raw Data'!T224),0,IF('Raw Data'!S224='Raw Data'!T224,'Raw Data'!G224,0)))</f>
        <v>0</v>
      </c>
      <c r="Z229">
        <f>IF(AND('Raw Data'!G224&lt;4, 'Raw Data'!S224='Raw Data'!T224), 'Raw Data'!G224,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Data'!U225</f>
        <v>0</v>
      </c>
      <c r="B230">
        <f>IF('Raw Data'!S225&gt;'Raw Data'!T225, 'Raw Data'!F225, 0)</f>
        <v>0</v>
      </c>
      <c r="C230">
        <f>IF(AND(ISNUMBER('Raw Data'!S225), 'Raw Data'!S225='Raw Data'!T225), 'Raw Data'!G225, 0)</f>
        <v>0</v>
      </c>
      <c r="D230">
        <f>IF('Raw Data'!S225&lt;'Raw Data'!T225, 'Raw Data'!H225, 0)</f>
        <v>0</v>
      </c>
      <c r="E230">
        <f>IF(SUM('Raw Data'!S225:T225)&gt;2, 'Raw Data'!I225, 0)</f>
        <v>0</v>
      </c>
      <c r="F230">
        <f>IF(AND(ISNUMBER('Raw Data'!S225),SUM('Raw Data'!S225:T225)&lt;3),'Raw Data'!I225,)</f>
        <v>0</v>
      </c>
      <c r="G230">
        <f>IF(AND('Raw Data'!S225&gt;0, 'Raw Data'!T225&gt;0), 'Raw Data'!K225, 0)</f>
        <v>0</v>
      </c>
      <c r="H230">
        <f>IF(AND(ISNUMBER('Raw Data'!S225), OR('Raw Data'!S225=0, 'Raw Data'!T225=0)), 'Raw Data'!L225, 0)</f>
        <v>0</v>
      </c>
      <c r="I230">
        <f>IF('Raw Data'!S225='Raw Data'!T225, 0, IF('Raw Data'!S225&gt;'Raw Data'!T225, 'Raw Data'!M225, 0))</f>
        <v>0</v>
      </c>
      <c r="J230">
        <f>IF('Raw Data'!S225='Raw Data'!T225, 0, IF('Raw Data'!S225&lt;'Raw Data'!T225, 'Raw Data'!O225, 0))</f>
        <v>0</v>
      </c>
      <c r="K230">
        <f>IF(AND(ISNUMBER('Raw Data'!S225), OR('Raw Data'!S225&gt;'Raw Data'!T225, 'Raw Data'!S225='Raw Data'!T225)), 'Raw Data'!P225, 0)</f>
        <v>0</v>
      </c>
      <c r="L230">
        <f>IF(AND(ISNUMBER('Raw Data'!S225), OR('Raw Data'!S225&lt;'Raw Data'!T225, 'Raw Data'!S225='Raw Data'!T225)), 'Raw Data'!Q225, 0)</f>
        <v>0</v>
      </c>
      <c r="M230">
        <f>IF(AND(ISNUMBER('Raw Data'!S225), OR('Raw Data'!S225&gt;'Raw Data'!T225, 'Raw Data'!S225&lt;'Raw Data'!T225)), 'Raw Data'!R225, 0)</f>
        <v>0</v>
      </c>
      <c r="N230">
        <f>IF(AND('Raw Data'!F225&lt;'Raw Data'!H225, 'Raw Data'!S225&gt;'Raw Data'!T225), 'Raw Data'!F225, 0)</f>
        <v>0</v>
      </c>
      <c r="O230" t="b">
        <f>'Raw Data'!F225&lt;'Raw Data'!H225</f>
        <v>0</v>
      </c>
      <c r="P230">
        <f>IF(AND('Raw Data'!F225&gt;'Raw Data'!H225, 'Raw Data'!S225&gt;'Raw Data'!T225), 'Raw Data'!F225, 0)</f>
        <v>0</v>
      </c>
      <c r="Q230">
        <f>IF(AND('Raw Data'!F225&gt;'Raw Data'!H225, 'Raw Data'!S225&lt;'Raw Data'!T225), 'Raw Data'!H225, 0)</f>
        <v>0</v>
      </c>
      <c r="R230">
        <f>IF(AND('Raw Data'!F225&lt;'Raw Data'!H225, 'Raw Data'!S225&lt;'Raw Data'!T225), 'Raw Data'!H225, 0)</f>
        <v>0</v>
      </c>
      <c r="S230">
        <f>IF(ISNUMBER('Raw Data'!F225), IF(_xlfn.XLOOKUP(SMALL('Raw Data'!F225:H225, 1), B230:D230, B230:D230, 0)&gt;0, SMALL('Raw Data'!F225:H225, 1), 0), 0)</f>
        <v>0</v>
      </c>
      <c r="T230">
        <f>IF(ISNUMBER('Raw Data'!F225), IF(_xlfn.XLOOKUP(SMALL('Raw Data'!F225:H225, 2), B230:D230, B230:D230, 0)&gt;0, SMALL('Raw Data'!F225:H225, 2), 0), 0)</f>
        <v>0</v>
      </c>
      <c r="U230">
        <f>IF(ISNUMBER('Raw Data'!F225), IF(_xlfn.XLOOKUP(SMALL('Raw Data'!F225:H225, 3), B230:D230, B230:D230, 0)&gt;0, SMALL('Raw Data'!F225:H225, 3), 0), 0)</f>
        <v>0</v>
      </c>
      <c r="V230">
        <f>IF(AND('Raw Data'!F225&lt;'Raw Data'!H225,'Raw Data'!S225&gt;'Raw Data'!T225),'Raw Data'!F225,IF(AND('Raw Data'!H225&lt;'Raw Data'!F225,'Raw Data'!T225&gt;'Raw Data'!S225),'Raw Data'!H225,0))</f>
        <v>0</v>
      </c>
      <c r="W230">
        <f>IF(AND('Raw Data'!F225&gt;'Raw Data'!H225,'Raw Data'!S225&gt;'Raw Data'!T225),'Raw Data'!F225,IF(AND('Raw Data'!H225&gt;'Raw Data'!F225,'Raw Data'!T225&gt;'Raw Data'!S225),'Raw Data'!H225,0))</f>
        <v>0</v>
      </c>
      <c r="X230">
        <f>IF(AND('Raw Data'!G225&gt;4,'Raw Data'!S225&gt;'Raw Data'!T225, ISNUMBER('Raw Data'!S225)),'Raw Data'!M225,IF(AND('Raw Data'!G225&gt;4,'Raw Data'!S225='Raw Data'!T225, ISNUMBER('Raw Data'!S225)),0,IF(AND(ISNUMBER('Raw Data'!S225), 'Raw Data'!S225='Raw Data'!T225),'Raw Data'!G225,0)))</f>
        <v>0</v>
      </c>
      <c r="Y230">
        <f>IF(AND('Raw Data'!G225&gt;4,'Raw Data'!S225&lt;'Raw Data'!T225),'Raw Data'!O225,IF(AND('Raw Data'!G225&gt;4,'Raw Data'!S225='Raw Data'!T225),0,IF('Raw Data'!S225='Raw Data'!T225,'Raw Data'!G225,0)))</f>
        <v>0</v>
      </c>
      <c r="Z230">
        <f>IF(AND('Raw Data'!G225&lt;4, 'Raw Data'!S225='Raw Data'!T225), 'Raw Data'!G225,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Data'!U226</f>
        <v>0</v>
      </c>
      <c r="B231">
        <f>IF('Raw Data'!S226&gt;'Raw Data'!T226, 'Raw Data'!F226, 0)</f>
        <v>0</v>
      </c>
      <c r="C231">
        <f>IF(AND(ISNUMBER('Raw Data'!S226), 'Raw Data'!S226='Raw Data'!T226), 'Raw Data'!G226, 0)</f>
        <v>0</v>
      </c>
      <c r="D231">
        <f>IF('Raw Data'!S226&lt;'Raw Data'!T226, 'Raw Data'!H226, 0)</f>
        <v>0</v>
      </c>
      <c r="E231">
        <f>IF(SUM('Raw Data'!S226:T226)&gt;2, 'Raw Data'!I226, 0)</f>
        <v>0</v>
      </c>
      <c r="F231">
        <f>IF(AND(ISNUMBER('Raw Data'!S226),SUM('Raw Data'!S226:T226)&lt;3),'Raw Data'!I226,)</f>
        <v>0</v>
      </c>
      <c r="G231">
        <f>IF(AND('Raw Data'!S226&gt;0, 'Raw Data'!T226&gt;0), 'Raw Data'!K226, 0)</f>
        <v>0</v>
      </c>
      <c r="H231">
        <f>IF(AND(ISNUMBER('Raw Data'!S226), OR('Raw Data'!S226=0, 'Raw Data'!T226=0)), 'Raw Data'!L226, 0)</f>
        <v>0</v>
      </c>
      <c r="I231">
        <f>IF('Raw Data'!S226='Raw Data'!T226, 0, IF('Raw Data'!S226&gt;'Raw Data'!T226, 'Raw Data'!M226, 0))</f>
        <v>0</v>
      </c>
      <c r="J231">
        <f>IF('Raw Data'!S226='Raw Data'!T226, 0, IF('Raw Data'!S226&lt;'Raw Data'!T226, 'Raw Data'!O226, 0))</f>
        <v>0</v>
      </c>
      <c r="K231">
        <f>IF(AND(ISNUMBER('Raw Data'!S226), OR('Raw Data'!S226&gt;'Raw Data'!T226, 'Raw Data'!S226='Raw Data'!T226)), 'Raw Data'!P226, 0)</f>
        <v>0</v>
      </c>
      <c r="L231">
        <f>IF(AND(ISNUMBER('Raw Data'!S226), OR('Raw Data'!S226&lt;'Raw Data'!T226, 'Raw Data'!S226='Raw Data'!T226)), 'Raw Data'!Q226, 0)</f>
        <v>0</v>
      </c>
      <c r="M231">
        <f>IF(AND(ISNUMBER('Raw Data'!S226), OR('Raw Data'!S226&gt;'Raw Data'!T226, 'Raw Data'!S226&lt;'Raw Data'!T226)), 'Raw Data'!R226, 0)</f>
        <v>0</v>
      </c>
      <c r="N231">
        <f>IF(AND('Raw Data'!F226&lt;'Raw Data'!H226, 'Raw Data'!S226&gt;'Raw Data'!T226), 'Raw Data'!F226, 0)</f>
        <v>0</v>
      </c>
      <c r="O231" t="b">
        <f>'Raw Data'!F226&lt;'Raw Data'!H226</f>
        <v>0</v>
      </c>
      <c r="P231">
        <f>IF(AND('Raw Data'!F226&gt;'Raw Data'!H226, 'Raw Data'!S226&gt;'Raw Data'!T226), 'Raw Data'!F226, 0)</f>
        <v>0</v>
      </c>
      <c r="Q231">
        <f>IF(AND('Raw Data'!F226&gt;'Raw Data'!H226, 'Raw Data'!S226&lt;'Raw Data'!T226), 'Raw Data'!H226, 0)</f>
        <v>0</v>
      </c>
      <c r="R231">
        <f>IF(AND('Raw Data'!F226&lt;'Raw Data'!H226, 'Raw Data'!S226&lt;'Raw Data'!T226), 'Raw Data'!H226, 0)</f>
        <v>0</v>
      </c>
      <c r="S231">
        <f>IF(ISNUMBER('Raw Data'!F226), IF(_xlfn.XLOOKUP(SMALL('Raw Data'!F226:H226, 1), B231:D231, B231:D231, 0)&gt;0, SMALL('Raw Data'!F226:H226, 1), 0), 0)</f>
        <v>0</v>
      </c>
      <c r="T231">
        <f>IF(ISNUMBER('Raw Data'!F226), IF(_xlfn.XLOOKUP(SMALL('Raw Data'!F226:H226, 2), B231:D231, B231:D231, 0)&gt;0, SMALL('Raw Data'!F226:H226, 2), 0), 0)</f>
        <v>0</v>
      </c>
      <c r="U231">
        <f>IF(ISNUMBER('Raw Data'!F226), IF(_xlfn.XLOOKUP(SMALL('Raw Data'!F226:H226, 3), B231:D231, B231:D231, 0)&gt;0, SMALL('Raw Data'!F226:H226, 3), 0), 0)</f>
        <v>0</v>
      </c>
      <c r="V231">
        <f>IF(AND('Raw Data'!F226&lt;'Raw Data'!H226,'Raw Data'!S226&gt;'Raw Data'!T226),'Raw Data'!F226,IF(AND('Raw Data'!H226&lt;'Raw Data'!F226,'Raw Data'!T226&gt;'Raw Data'!S226),'Raw Data'!H226,0))</f>
        <v>0</v>
      </c>
      <c r="W231">
        <f>IF(AND('Raw Data'!F226&gt;'Raw Data'!H226,'Raw Data'!S226&gt;'Raw Data'!T226),'Raw Data'!F226,IF(AND('Raw Data'!H226&gt;'Raw Data'!F226,'Raw Data'!T226&gt;'Raw Data'!S226),'Raw Data'!H226,0))</f>
        <v>0</v>
      </c>
      <c r="X231">
        <f>IF(AND('Raw Data'!G226&gt;4,'Raw Data'!S226&gt;'Raw Data'!T226, ISNUMBER('Raw Data'!S226)),'Raw Data'!M226,IF(AND('Raw Data'!G226&gt;4,'Raw Data'!S226='Raw Data'!T226, ISNUMBER('Raw Data'!S226)),0,IF(AND(ISNUMBER('Raw Data'!S226), 'Raw Data'!S226='Raw Data'!T226),'Raw Data'!G226,0)))</f>
        <v>0</v>
      </c>
      <c r="Y231">
        <f>IF(AND('Raw Data'!G226&gt;4,'Raw Data'!S226&lt;'Raw Data'!T226),'Raw Data'!O226,IF(AND('Raw Data'!G226&gt;4,'Raw Data'!S226='Raw Data'!T226),0,IF('Raw Data'!S226='Raw Data'!T226,'Raw Data'!G226,0)))</f>
        <v>0</v>
      </c>
      <c r="Z231">
        <f>IF(AND('Raw Data'!G226&lt;4, 'Raw Data'!S226='Raw Data'!T226), 'Raw Data'!G226,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Data'!U227</f>
        <v>0</v>
      </c>
      <c r="B232">
        <f>IF('Raw Data'!S227&gt;'Raw Data'!T227, 'Raw Data'!F227, 0)</f>
        <v>0</v>
      </c>
      <c r="C232">
        <f>IF(AND(ISNUMBER('Raw Data'!S227), 'Raw Data'!S227='Raw Data'!T227), 'Raw Data'!G227, 0)</f>
        <v>0</v>
      </c>
      <c r="D232">
        <f>IF('Raw Data'!S227&lt;'Raw Data'!T227, 'Raw Data'!H227, 0)</f>
        <v>0</v>
      </c>
      <c r="E232">
        <f>IF(SUM('Raw Data'!S227:T227)&gt;2, 'Raw Data'!I227, 0)</f>
        <v>0</v>
      </c>
      <c r="F232">
        <f>IF(AND(ISNUMBER('Raw Data'!S227),SUM('Raw Data'!S227:T227)&lt;3),'Raw Data'!I227,)</f>
        <v>0</v>
      </c>
      <c r="G232">
        <f>IF(AND('Raw Data'!S227&gt;0, 'Raw Data'!T227&gt;0), 'Raw Data'!K227, 0)</f>
        <v>0</v>
      </c>
      <c r="H232">
        <f>IF(AND(ISNUMBER('Raw Data'!S227), OR('Raw Data'!S227=0, 'Raw Data'!T227=0)), 'Raw Data'!L227, 0)</f>
        <v>0</v>
      </c>
      <c r="I232">
        <f>IF('Raw Data'!S227='Raw Data'!T227, 0, IF('Raw Data'!S227&gt;'Raw Data'!T227, 'Raw Data'!M227, 0))</f>
        <v>0</v>
      </c>
      <c r="J232">
        <f>IF('Raw Data'!S227='Raw Data'!T227, 0, IF('Raw Data'!S227&lt;'Raw Data'!T227, 'Raw Data'!O227, 0))</f>
        <v>0</v>
      </c>
      <c r="K232">
        <f>IF(AND(ISNUMBER('Raw Data'!S227), OR('Raw Data'!S227&gt;'Raw Data'!T227, 'Raw Data'!S227='Raw Data'!T227)), 'Raw Data'!P227, 0)</f>
        <v>0</v>
      </c>
      <c r="L232">
        <f>IF(AND(ISNUMBER('Raw Data'!S227), OR('Raw Data'!S227&lt;'Raw Data'!T227, 'Raw Data'!S227='Raw Data'!T227)), 'Raw Data'!Q227, 0)</f>
        <v>0</v>
      </c>
      <c r="M232">
        <f>IF(AND(ISNUMBER('Raw Data'!S227), OR('Raw Data'!S227&gt;'Raw Data'!T227, 'Raw Data'!S227&lt;'Raw Data'!T227)), 'Raw Data'!R227, 0)</f>
        <v>0</v>
      </c>
      <c r="N232">
        <f>IF(AND('Raw Data'!F227&lt;'Raw Data'!H227, 'Raw Data'!S227&gt;'Raw Data'!T227), 'Raw Data'!F227, 0)</f>
        <v>0</v>
      </c>
      <c r="O232" t="b">
        <f>'Raw Data'!F227&lt;'Raw Data'!H227</f>
        <v>0</v>
      </c>
      <c r="P232">
        <f>IF(AND('Raw Data'!F227&gt;'Raw Data'!H227, 'Raw Data'!S227&gt;'Raw Data'!T227), 'Raw Data'!F227, 0)</f>
        <v>0</v>
      </c>
      <c r="Q232">
        <f>IF(AND('Raw Data'!F227&gt;'Raw Data'!H227, 'Raw Data'!S227&lt;'Raw Data'!T227), 'Raw Data'!H227, 0)</f>
        <v>0</v>
      </c>
      <c r="R232">
        <f>IF(AND('Raw Data'!F227&lt;'Raw Data'!H227, 'Raw Data'!S227&lt;'Raw Data'!T227), 'Raw Data'!H227, 0)</f>
        <v>0</v>
      </c>
      <c r="S232">
        <f>IF(ISNUMBER('Raw Data'!F227), IF(_xlfn.XLOOKUP(SMALL('Raw Data'!F227:H227, 1), B232:D232, B232:D232, 0)&gt;0, SMALL('Raw Data'!F227:H227, 1), 0), 0)</f>
        <v>0</v>
      </c>
      <c r="T232">
        <f>IF(ISNUMBER('Raw Data'!F227), IF(_xlfn.XLOOKUP(SMALL('Raw Data'!F227:H227, 2), B232:D232, B232:D232, 0)&gt;0, SMALL('Raw Data'!F227:H227, 2), 0), 0)</f>
        <v>0</v>
      </c>
      <c r="U232">
        <f>IF(ISNUMBER('Raw Data'!F227), IF(_xlfn.XLOOKUP(SMALL('Raw Data'!F227:H227, 3), B232:D232, B232:D232, 0)&gt;0, SMALL('Raw Data'!F227:H227, 3), 0), 0)</f>
        <v>0</v>
      </c>
      <c r="V232">
        <f>IF(AND('Raw Data'!F227&lt;'Raw Data'!H227,'Raw Data'!S227&gt;'Raw Data'!T227),'Raw Data'!F227,IF(AND('Raw Data'!H227&lt;'Raw Data'!F227,'Raw Data'!T227&gt;'Raw Data'!S227),'Raw Data'!H227,0))</f>
        <v>0</v>
      </c>
      <c r="W232">
        <f>IF(AND('Raw Data'!F227&gt;'Raw Data'!H227,'Raw Data'!S227&gt;'Raw Data'!T227),'Raw Data'!F227,IF(AND('Raw Data'!H227&gt;'Raw Data'!F227,'Raw Data'!T227&gt;'Raw Data'!S227),'Raw Data'!H227,0))</f>
        <v>0</v>
      </c>
      <c r="X232">
        <f>IF(AND('Raw Data'!G227&gt;4,'Raw Data'!S227&gt;'Raw Data'!T227, ISNUMBER('Raw Data'!S227)),'Raw Data'!M227,IF(AND('Raw Data'!G227&gt;4,'Raw Data'!S227='Raw Data'!T227, ISNUMBER('Raw Data'!S227)),0,IF(AND(ISNUMBER('Raw Data'!S227), 'Raw Data'!S227='Raw Data'!T227),'Raw Data'!G227,0)))</f>
        <v>0</v>
      </c>
      <c r="Y232">
        <f>IF(AND('Raw Data'!G227&gt;4,'Raw Data'!S227&lt;'Raw Data'!T227),'Raw Data'!O227,IF(AND('Raw Data'!G227&gt;4,'Raw Data'!S227='Raw Data'!T227),0,IF('Raw Data'!S227='Raw Data'!T227,'Raw Data'!G227,0)))</f>
        <v>0</v>
      </c>
      <c r="Z232">
        <f>IF(AND('Raw Data'!G227&lt;4, 'Raw Data'!S227='Raw Data'!T227), 'Raw Data'!G227,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Data'!U228</f>
        <v>0</v>
      </c>
      <c r="B233">
        <f>IF('Raw Data'!S228&gt;'Raw Data'!T228, 'Raw Data'!F228, 0)</f>
        <v>0</v>
      </c>
      <c r="C233">
        <f>IF(AND(ISNUMBER('Raw Data'!S228), 'Raw Data'!S228='Raw Data'!T228), 'Raw Data'!G228, 0)</f>
        <v>0</v>
      </c>
      <c r="D233">
        <f>IF('Raw Data'!S228&lt;'Raw Data'!T228, 'Raw Data'!H228, 0)</f>
        <v>0</v>
      </c>
      <c r="E233">
        <f>IF(SUM('Raw Data'!S228:T228)&gt;2, 'Raw Data'!I228, 0)</f>
        <v>0</v>
      </c>
      <c r="F233">
        <f>IF(AND(ISNUMBER('Raw Data'!S228),SUM('Raw Data'!S228:T228)&lt;3),'Raw Data'!I228,)</f>
        <v>0</v>
      </c>
      <c r="G233">
        <f>IF(AND('Raw Data'!S228&gt;0, 'Raw Data'!T228&gt;0), 'Raw Data'!K228, 0)</f>
        <v>0</v>
      </c>
      <c r="H233">
        <f>IF(AND(ISNUMBER('Raw Data'!S228), OR('Raw Data'!S228=0, 'Raw Data'!T228=0)), 'Raw Data'!L228, 0)</f>
        <v>0</v>
      </c>
      <c r="I233">
        <f>IF('Raw Data'!S228='Raw Data'!T228, 0, IF('Raw Data'!S228&gt;'Raw Data'!T228, 'Raw Data'!M228, 0))</f>
        <v>0</v>
      </c>
      <c r="J233">
        <f>IF('Raw Data'!S228='Raw Data'!T228, 0, IF('Raw Data'!S228&lt;'Raw Data'!T228, 'Raw Data'!O228, 0))</f>
        <v>0</v>
      </c>
      <c r="K233">
        <f>IF(AND(ISNUMBER('Raw Data'!S228), OR('Raw Data'!S228&gt;'Raw Data'!T228, 'Raw Data'!S228='Raw Data'!T228)), 'Raw Data'!P228, 0)</f>
        <v>0</v>
      </c>
      <c r="L233">
        <f>IF(AND(ISNUMBER('Raw Data'!S228), OR('Raw Data'!S228&lt;'Raw Data'!T228, 'Raw Data'!S228='Raw Data'!T228)), 'Raw Data'!Q228, 0)</f>
        <v>0</v>
      </c>
      <c r="M233">
        <f>IF(AND(ISNUMBER('Raw Data'!S228), OR('Raw Data'!S228&gt;'Raw Data'!T228, 'Raw Data'!S228&lt;'Raw Data'!T228)), 'Raw Data'!R228, 0)</f>
        <v>0</v>
      </c>
      <c r="N233">
        <f>IF(AND('Raw Data'!F228&lt;'Raw Data'!H228, 'Raw Data'!S228&gt;'Raw Data'!T228), 'Raw Data'!F228, 0)</f>
        <v>0</v>
      </c>
      <c r="O233" t="b">
        <f>'Raw Data'!F228&lt;'Raw Data'!H228</f>
        <v>0</v>
      </c>
      <c r="P233">
        <f>IF(AND('Raw Data'!F228&gt;'Raw Data'!H228, 'Raw Data'!S228&gt;'Raw Data'!T228), 'Raw Data'!F228, 0)</f>
        <v>0</v>
      </c>
      <c r="Q233">
        <f>IF(AND('Raw Data'!F228&gt;'Raw Data'!H228, 'Raw Data'!S228&lt;'Raw Data'!T228), 'Raw Data'!H228, 0)</f>
        <v>0</v>
      </c>
      <c r="R233">
        <f>IF(AND('Raw Data'!F228&lt;'Raw Data'!H228, 'Raw Data'!S228&lt;'Raw Data'!T228), 'Raw Data'!H228, 0)</f>
        <v>0</v>
      </c>
      <c r="S233">
        <f>IF(ISNUMBER('Raw Data'!F228), IF(_xlfn.XLOOKUP(SMALL('Raw Data'!F228:H228, 1), B233:D233, B233:D233, 0)&gt;0, SMALL('Raw Data'!F228:H228, 1), 0), 0)</f>
        <v>0</v>
      </c>
      <c r="T233">
        <f>IF(ISNUMBER('Raw Data'!F228), IF(_xlfn.XLOOKUP(SMALL('Raw Data'!F228:H228, 2), B233:D233, B233:D233, 0)&gt;0, SMALL('Raw Data'!F228:H228, 2), 0), 0)</f>
        <v>0</v>
      </c>
      <c r="U233">
        <f>IF(ISNUMBER('Raw Data'!F228), IF(_xlfn.XLOOKUP(SMALL('Raw Data'!F228:H228, 3), B233:D233, B233:D233, 0)&gt;0, SMALL('Raw Data'!F228:H228, 3), 0), 0)</f>
        <v>0</v>
      </c>
      <c r="V233">
        <f>IF(AND('Raw Data'!F228&lt;'Raw Data'!H228,'Raw Data'!S228&gt;'Raw Data'!T228),'Raw Data'!F228,IF(AND('Raw Data'!H228&lt;'Raw Data'!F228,'Raw Data'!T228&gt;'Raw Data'!S228),'Raw Data'!H228,0))</f>
        <v>0</v>
      </c>
      <c r="W233">
        <f>IF(AND('Raw Data'!F228&gt;'Raw Data'!H228,'Raw Data'!S228&gt;'Raw Data'!T228),'Raw Data'!F228,IF(AND('Raw Data'!H228&gt;'Raw Data'!F228,'Raw Data'!T228&gt;'Raw Data'!S228),'Raw Data'!H228,0))</f>
        <v>0</v>
      </c>
      <c r="X233">
        <f>IF(AND('Raw Data'!G228&gt;4,'Raw Data'!S228&gt;'Raw Data'!T228, ISNUMBER('Raw Data'!S228)),'Raw Data'!M228,IF(AND('Raw Data'!G228&gt;4,'Raw Data'!S228='Raw Data'!T228, ISNUMBER('Raw Data'!S228)),0,IF(AND(ISNUMBER('Raw Data'!S228), 'Raw Data'!S228='Raw Data'!T228),'Raw Data'!G228,0)))</f>
        <v>0</v>
      </c>
      <c r="Y233">
        <f>IF(AND('Raw Data'!G228&gt;4,'Raw Data'!S228&lt;'Raw Data'!T228),'Raw Data'!O228,IF(AND('Raw Data'!G228&gt;4,'Raw Data'!S228='Raw Data'!T228),0,IF('Raw Data'!S228='Raw Data'!T228,'Raw Data'!G228,0)))</f>
        <v>0</v>
      </c>
      <c r="Z233">
        <f>IF(AND('Raw Data'!G228&lt;4, 'Raw Data'!S228='Raw Data'!T228), 'Raw Data'!G228,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Data'!U229</f>
        <v>0</v>
      </c>
      <c r="B234">
        <f>IF('Raw Data'!S229&gt;'Raw Data'!T229, 'Raw Data'!F229, 0)</f>
        <v>0</v>
      </c>
      <c r="C234">
        <f>IF(AND(ISNUMBER('Raw Data'!S229), 'Raw Data'!S229='Raw Data'!T229), 'Raw Data'!G229, 0)</f>
        <v>0</v>
      </c>
      <c r="D234">
        <f>IF('Raw Data'!S229&lt;'Raw Data'!T229, 'Raw Data'!H229, 0)</f>
        <v>0</v>
      </c>
      <c r="E234">
        <f>IF(SUM('Raw Data'!S229:T229)&gt;2, 'Raw Data'!I229, 0)</f>
        <v>0</v>
      </c>
      <c r="F234">
        <f>IF(AND(ISNUMBER('Raw Data'!S229),SUM('Raw Data'!S229:T229)&lt;3),'Raw Data'!I229,)</f>
        <v>0</v>
      </c>
      <c r="G234">
        <f>IF(AND('Raw Data'!S229&gt;0, 'Raw Data'!T229&gt;0), 'Raw Data'!K229, 0)</f>
        <v>0</v>
      </c>
      <c r="H234">
        <f>IF(AND(ISNUMBER('Raw Data'!S229), OR('Raw Data'!S229=0, 'Raw Data'!T229=0)), 'Raw Data'!L229, 0)</f>
        <v>0</v>
      </c>
      <c r="I234">
        <f>IF('Raw Data'!S229='Raw Data'!T229, 0, IF('Raw Data'!S229&gt;'Raw Data'!T229, 'Raw Data'!M229, 0))</f>
        <v>0</v>
      </c>
      <c r="J234">
        <f>IF('Raw Data'!S229='Raw Data'!T229, 0, IF('Raw Data'!S229&lt;'Raw Data'!T229, 'Raw Data'!O229, 0))</f>
        <v>0</v>
      </c>
      <c r="K234">
        <f>IF(AND(ISNUMBER('Raw Data'!S229), OR('Raw Data'!S229&gt;'Raw Data'!T229, 'Raw Data'!S229='Raw Data'!T229)), 'Raw Data'!P229, 0)</f>
        <v>0</v>
      </c>
      <c r="L234">
        <f>IF(AND(ISNUMBER('Raw Data'!S229), OR('Raw Data'!S229&lt;'Raw Data'!T229, 'Raw Data'!S229='Raw Data'!T229)), 'Raw Data'!Q229, 0)</f>
        <v>0</v>
      </c>
      <c r="M234">
        <f>IF(AND(ISNUMBER('Raw Data'!S229), OR('Raw Data'!S229&gt;'Raw Data'!T229, 'Raw Data'!S229&lt;'Raw Data'!T229)), 'Raw Data'!R229, 0)</f>
        <v>0</v>
      </c>
      <c r="N234">
        <f>IF(AND('Raw Data'!F229&lt;'Raw Data'!H229, 'Raw Data'!S229&gt;'Raw Data'!T229), 'Raw Data'!F229, 0)</f>
        <v>0</v>
      </c>
      <c r="O234" t="b">
        <f>'Raw Data'!F229&lt;'Raw Data'!H229</f>
        <v>0</v>
      </c>
      <c r="P234">
        <f>IF(AND('Raw Data'!F229&gt;'Raw Data'!H229, 'Raw Data'!S229&gt;'Raw Data'!T229), 'Raw Data'!F229, 0)</f>
        <v>0</v>
      </c>
      <c r="Q234">
        <f>IF(AND('Raw Data'!F229&gt;'Raw Data'!H229, 'Raw Data'!S229&lt;'Raw Data'!T229), 'Raw Data'!H229, 0)</f>
        <v>0</v>
      </c>
      <c r="R234">
        <f>IF(AND('Raw Data'!F229&lt;'Raw Data'!H229, 'Raw Data'!S229&lt;'Raw Data'!T229), 'Raw Data'!H229, 0)</f>
        <v>0</v>
      </c>
      <c r="S234">
        <f>IF(ISNUMBER('Raw Data'!F229), IF(_xlfn.XLOOKUP(SMALL('Raw Data'!F229:H229, 1), B234:D234, B234:D234, 0)&gt;0, SMALL('Raw Data'!F229:H229, 1), 0), 0)</f>
        <v>0</v>
      </c>
      <c r="T234">
        <f>IF(ISNUMBER('Raw Data'!F229), IF(_xlfn.XLOOKUP(SMALL('Raw Data'!F229:H229, 2), B234:D234, B234:D234, 0)&gt;0, SMALL('Raw Data'!F229:H229, 2), 0), 0)</f>
        <v>0</v>
      </c>
      <c r="U234">
        <f>IF(ISNUMBER('Raw Data'!F229), IF(_xlfn.XLOOKUP(SMALL('Raw Data'!F229:H229, 3), B234:D234, B234:D234, 0)&gt;0, SMALL('Raw Data'!F229:H229, 3), 0), 0)</f>
        <v>0</v>
      </c>
      <c r="V234">
        <f>IF(AND('Raw Data'!F229&lt;'Raw Data'!H229,'Raw Data'!S229&gt;'Raw Data'!T229),'Raw Data'!F229,IF(AND('Raw Data'!H229&lt;'Raw Data'!F229,'Raw Data'!T229&gt;'Raw Data'!S229),'Raw Data'!H229,0))</f>
        <v>0</v>
      </c>
      <c r="W234">
        <f>IF(AND('Raw Data'!F229&gt;'Raw Data'!H229,'Raw Data'!S229&gt;'Raw Data'!T229),'Raw Data'!F229,IF(AND('Raw Data'!H229&gt;'Raw Data'!F229,'Raw Data'!T229&gt;'Raw Data'!S229),'Raw Data'!H229,0))</f>
        <v>0</v>
      </c>
      <c r="X234">
        <f>IF(AND('Raw Data'!G229&gt;4,'Raw Data'!S229&gt;'Raw Data'!T229, ISNUMBER('Raw Data'!S229)),'Raw Data'!M229,IF(AND('Raw Data'!G229&gt;4,'Raw Data'!S229='Raw Data'!T229, ISNUMBER('Raw Data'!S229)),0,IF(AND(ISNUMBER('Raw Data'!S229), 'Raw Data'!S229='Raw Data'!T229),'Raw Data'!G229,0)))</f>
        <v>0</v>
      </c>
      <c r="Y234">
        <f>IF(AND('Raw Data'!G229&gt;4,'Raw Data'!S229&lt;'Raw Data'!T229),'Raw Data'!O229,IF(AND('Raw Data'!G229&gt;4,'Raw Data'!S229='Raw Data'!T229),0,IF('Raw Data'!S229='Raw Data'!T229,'Raw Data'!G229,0)))</f>
        <v>0</v>
      </c>
      <c r="Z234">
        <f>IF(AND('Raw Data'!G229&lt;4, 'Raw Data'!S229='Raw Data'!T229), 'Raw Data'!G229,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Data'!U230</f>
        <v>0</v>
      </c>
      <c r="B235">
        <f>IF('Raw Data'!S230&gt;'Raw Data'!T230, 'Raw Data'!F230, 0)</f>
        <v>0</v>
      </c>
      <c r="C235">
        <f>IF(AND(ISNUMBER('Raw Data'!S230), 'Raw Data'!S230='Raw Data'!T230), 'Raw Data'!G230, 0)</f>
        <v>0</v>
      </c>
      <c r="D235">
        <f>IF('Raw Data'!S230&lt;'Raw Data'!T230, 'Raw Data'!H230, 0)</f>
        <v>0</v>
      </c>
      <c r="E235">
        <f>IF(SUM('Raw Data'!S230:T230)&gt;2, 'Raw Data'!I230, 0)</f>
        <v>0</v>
      </c>
      <c r="F235">
        <f>IF(AND(ISNUMBER('Raw Data'!S230),SUM('Raw Data'!S230:T230)&lt;3),'Raw Data'!I230,)</f>
        <v>0</v>
      </c>
      <c r="G235">
        <f>IF(AND('Raw Data'!S230&gt;0, 'Raw Data'!T230&gt;0), 'Raw Data'!K230, 0)</f>
        <v>0</v>
      </c>
      <c r="H235">
        <f>IF(AND(ISNUMBER('Raw Data'!S230), OR('Raw Data'!S230=0, 'Raw Data'!T230=0)), 'Raw Data'!L230, 0)</f>
        <v>0</v>
      </c>
      <c r="I235">
        <f>IF('Raw Data'!S230='Raw Data'!T230, 0, IF('Raw Data'!S230&gt;'Raw Data'!T230, 'Raw Data'!M230, 0))</f>
        <v>0</v>
      </c>
      <c r="J235">
        <f>IF('Raw Data'!S230='Raw Data'!T230, 0, IF('Raw Data'!S230&lt;'Raw Data'!T230, 'Raw Data'!O230, 0))</f>
        <v>0</v>
      </c>
      <c r="K235">
        <f>IF(AND(ISNUMBER('Raw Data'!S230), OR('Raw Data'!S230&gt;'Raw Data'!T230, 'Raw Data'!S230='Raw Data'!T230)), 'Raw Data'!P230, 0)</f>
        <v>0</v>
      </c>
      <c r="L235">
        <f>IF(AND(ISNUMBER('Raw Data'!S230), OR('Raw Data'!S230&lt;'Raw Data'!T230, 'Raw Data'!S230='Raw Data'!T230)), 'Raw Data'!Q230, 0)</f>
        <v>0</v>
      </c>
      <c r="M235">
        <f>IF(AND(ISNUMBER('Raw Data'!S230), OR('Raw Data'!S230&gt;'Raw Data'!T230, 'Raw Data'!S230&lt;'Raw Data'!T230)), 'Raw Data'!R230, 0)</f>
        <v>0</v>
      </c>
      <c r="N235">
        <f>IF(AND('Raw Data'!F230&lt;'Raw Data'!H230, 'Raw Data'!S230&gt;'Raw Data'!T230), 'Raw Data'!F230, 0)</f>
        <v>0</v>
      </c>
      <c r="O235" t="b">
        <f>'Raw Data'!F230&lt;'Raw Data'!H230</f>
        <v>0</v>
      </c>
      <c r="P235">
        <f>IF(AND('Raw Data'!F230&gt;'Raw Data'!H230, 'Raw Data'!S230&gt;'Raw Data'!T230), 'Raw Data'!F230, 0)</f>
        <v>0</v>
      </c>
      <c r="Q235">
        <f>IF(AND('Raw Data'!F230&gt;'Raw Data'!H230, 'Raw Data'!S230&lt;'Raw Data'!T230), 'Raw Data'!H230, 0)</f>
        <v>0</v>
      </c>
      <c r="R235">
        <f>IF(AND('Raw Data'!F230&lt;'Raw Data'!H230, 'Raw Data'!S230&lt;'Raw Data'!T230), 'Raw Data'!H230, 0)</f>
        <v>0</v>
      </c>
      <c r="S235">
        <f>IF(ISNUMBER('Raw Data'!F230), IF(_xlfn.XLOOKUP(SMALL('Raw Data'!F230:H230, 1), B235:D235, B235:D235, 0)&gt;0, SMALL('Raw Data'!F230:H230, 1), 0), 0)</f>
        <v>0</v>
      </c>
      <c r="T235">
        <f>IF(ISNUMBER('Raw Data'!F230), IF(_xlfn.XLOOKUP(SMALL('Raw Data'!F230:H230, 2), B235:D235, B235:D235, 0)&gt;0, SMALL('Raw Data'!F230:H230, 2), 0), 0)</f>
        <v>0</v>
      </c>
      <c r="U235">
        <f>IF(ISNUMBER('Raw Data'!F230), IF(_xlfn.XLOOKUP(SMALL('Raw Data'!F230:H230, 3), B235:D235, B235:D235, 0)&gt;0, SMALL('Raw Data'!F230:H230, 3), 0), 0)</f>
        <v>0</v>
      </c>
      <c r="V235">
        <f>IF(AND('Raw Data'!F230&lt;'Raw Data'!H230,'Raw Data'!S230&gt;'Raw Data'!T230),'Raw Data'!F230,IF(AND('Raw Data'!H230&lt;'Raw Data'!F230,'Raw Data'!T230&gt;'Raw Data'!S230),'Raw Data'!H230,0))</f>
        <v>0</v>
      </c>
      <c r="W235">
        <f>IF(AND('Raw Data'!F230&gt;'Raw Data'!H230,'Raw Data'!S230&gt;'Raw Data'!T230),'Raw Data'!F230,IF(AND('Raw Data'!H230&gt;'Raw Data'!F230,'Raw Data'!T230&gt;'Raw Data'!S230),'Raw Data'!H230,0))</f>
        <v>0</v>
      </c>
      <c r="X235">
        <f>IF(AND('Raw Data'!G230&gt;4,'Raw Data'!S230&gt;'Raw Data'!T230, ISNUMBER('Raw Data'!S230)),'Raw Data'!M230,IF(AND('Raw Data'!G230&gt;4,'Raw Data'!S230='Raw Data'!T230, ISNUMBER('Raw Data'!S230)),0,IF(AND(ISNUMBER('Raw Data'!S230), 'Raw Data'!S230='Raw Data'!T230),'Raw Data'!G230,0)))</f>
        <v>0</v>
      </c>
      <c r="Y235">
        <f>IF(AND('Raw Data'!G230&gt;4,'Raw Data'!S230&lt;'Raw Data'!T230),'Raw Data'!O230,IF(AND('Raw Data'!G230&gt;4,'Raw Data'!S230='Raw Data'!T230),0,IF('Raw Data'!S230='Raw Data'!T230,'Raw Data'!G230,0)))</f>
        <v>0</v>
      </c>
      <c r="Z235">
        <f>IF(AND('Raw Data'!G230&lt;4, 'Raw Data'!S230='Raw Data'!T230), 'Raw Data'!G230,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Data'!U231</f>
        <v>0</v>
      </c>
      <c r="B236">
        <f>IF('Raw Data'!S231&gt;'Raw Data'!T231, 'Raw Data'!F231, 0)</f>
        <v>0</v>
      </c>
      <c r="C236">
        <f>IF(AND(ISNUMBER('Raw Data'!S231), 'Raw Data'!S231='Raw Data'!T231), 'Raw Data'!G231, 0)</f>
        <v>0</v>
      </c>
      <c r="D236">
        <f>IF('Raw Data'!S231&lt;'Raw Data'!T231, 'Raw Data'!H231, 0)</f>
        <v>0</v>
      </c>
      <c r="E236">
        <f>IF(SUM('Raw Data'!S231:T231)&gt;2, 'Raw Data'!I231, 0)</f>
        <v>0</v>
      </c>
      <c r="F236">
        <f>IF(AND(ISNUMBER('Raw Data'!S231),SUM('Raw Data'!S231:T231)&lt;3),'Raw Data'!I231,)</f>
        <v>0</v>
      </c>
      <c r="G236">
        <f>IF(AND('Raw Data'!S231&gt;0, 'Raw Data'!T231&gt;0), 'Raw Data'!K231, 0)</f>
        <v>0</v>
      </c>
      <c r="H236">
        <f>IF(AND(ISNUMBER('Raw Data'!S231), OR('Raw Data'!S231=0, 'Raw Data'!T231=0)), 'Raw Data'!L231, 0)</f>
        <v>0</v>
      </c>
      <c r="I236">
        <f>IF('Raw Data'!S231='Raw Data'!T231, 0, IF('Raw Data'!S231&gt;'Raw Data'!T231, 'Raw Data'!M231, 0))</f>
        <v>0</v>
      </c>
      <c r="J236">
        <f>IF('Raw Data'!S231='Raw Data'!T231, 0, IF('Raw Data'!S231&lt;'Raw Data'!T231, 'Raw Data'!O231, 0))</f>
        <v>0</v>
      </c>
      <c r="K236">
        <f>IF(AND(ISNUMBER('Raw Data'!S231), OR('Raw Data'!S231&gt;'Raw Data'!T231, 'Raw Data'!S231='Raw Data'!T231)), 'Raw Data'!P231, 0)</f>
        <v>0</v>
      </c>
      <c r="L236">
        <f>IF(AND(ISNUMBER('Raw Data'!S231), OR('Raw Data'!S231&lt;'Raw Data'!T231, 'Raw Data'!S231='Raw Data'!T231)), 'Raw Data'!Q231, 0)</f>
        <v>0</v>
      </c>
      <c r="M236">
        <f>IF(AND(ISNUMBER('Raw Data'!S231), OR('Raw Data'!S231&gt;'Raw Data'!T231, 'Raw Data'!S231&lt;'Raw Data'!T231)), 'Raw Data'!R231, 0)</f>
        <v>0</v>
      </c>
      <c r="N236">
        <f>IF(AND('Raw Data'!F231&lt;'Raw Data'!H231, 'Raw Data'!S231&gt;'Raw Data'!T231), 'Raw Data'!F231, 0)</f>
        <v>0</v>
      </c>
      <c r="O236" t="b">
        <f>'Raw Data'!F231&lt;'Raw Data'!H231</f>
        <v>0</v>
      </c>
      <c r="P236">
        <f>IF(AND('Raw Data'!F231&gt;'Raw Data'!H231, 'Raw Data'!S231&gt;'Raw Data'!T231), 'Raw Data'!F231, 0)</f>
        <v>0</v>
      </c>
      <c r="Q236">
        <f>IF(AND('Raw Data'!F231&gt;'Raw Data'!H231, 'Raw Data'!S231&lt;'Raw Data'!T231), 'Raw Data'!H231, 0)</f>
        <v>0</v>
      </c>
      <c r="R236">
        <f>IF(AND('Raw Data'!F231&lt;'Raw Data'!H231, 'Raw Data'!S231&lt;'Raw Data'!T231), 'Raw Data'!H231, 0)</f>
        <v>0</v>
      </c>
      <c r="S236">
        <f>IF(ISNUMBER('Raw Data'!F231), IF(_xlfn.XLOOKUP(SMALL('Raw Data'!F231:H231, 1), B236:D236, B236:D236, 0)&gt;0, SMALL('Raw Data'!F231:H231, 1), 0), 0)</f>
        <v>0</v>
      </c>
      <c r="T236">
        <f>IF(ISNUMBER('Raw Data'!F231), IF(_xlfn.XLOOKUP(SMALL('Raw Data'!F231:H231, 2), B236:D236, B236:D236, 0)&gt;0, SMALL('Raw Data'!F231:H231, 2), 0), 0)</f>
        <v>0</v>
      </c>
      <c r="U236">
        <f>IF(ISNUMBER('Raw Data'!F231), IF(_xlfn.XLOOKUP(SMALL('Raw Data'!F231:H231, 3), B236:D236, B236:D236, 0)&gt;0, SMALL('Raw Data'!F231:H231, 3), 0), 0)</f>
        <v>0</v>
      </c>
      <c r="V236">
        <f>IF(AND('Raw Data'!F231&lt;'Raw Data'!H231,'Raw Data'!S231&gt;'Raw Data'!T231),'Raw Data'!F231,IF(AND('Raw Data'!H231&lt;'Raw Data'!F231,'Raw Data'!T231&gt;'Raw Data'!S231),'Raw Data'!H231,0))</f>
        <v>0</v>
      </c>
      <c r="W236">
        <f>IF(AND('Raw Data'!F231&gt;'Raw Data'!H231,'Raw Data'!S231&gt;'Raw Data'!T231),'Raw Data'!F231,IF(AND('Raw Data'!H231&gt;'Raw Data'!F231,'Raw Data'!T231&gt;'Raw Data'!S231),'Raw Data'!H231,0))</f>
        <v>0</v>
      </c>
      <c r="X236">
        <f>IF(AND('Raw Data'!G231&gt;4,'Raw Data'!S231&gt;'Raw Data'!T231, ISNUMBER('Raw Data'!S231)),'Raw Data'!M231,IF(AND('Raw Data'!G231&gt;4,'Raw Data'!S231='Raw Data'!T231, ISNUMBER('Raw Data'!S231)),0,IF(AND(ISNUMBER('Raw Data'!S231), 'Raw Data'!S231='Raw Data'!T231),'Raw Data'!G231,0)))</f>
        <v>0</v>
      </c>
      <c r="Y236">
        <f>IF(AND('Raw Data'!G231&gt;4,'Raw Data'!S231&lt;'Raw Data'!T231),'Raw Data'!O231,IF(AND('Raw Data'!G231&gt;4,'Raw Data'!S231='Raw Data'!T231),0,IF('Raw Data'!S231='Raw Data'!T231,'Raw Data'!G231,0)))</f>
        <v>0</v>
      </c>
      <c r="Z236">
        <f>IF(AND('Raw Data'!G231&lt;4, 'Raw Data'!S231='Raw Data'!T231), 'Raw Data'!G231,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Data'!U232</f>
        <v>0</v>
      </c>
      <c r="B237">
        <f>IF('Raw Data'!S232&gt;'Raw Data'!T232, 'Raw Data'!F232, 0)</f>
        <v>0</v>
      </c>
      <c r="C237">
        <f>IF(AND(ISNUMBER('Raw Data'!S232), 'Raw Data'!S232='Raw Data'!T232), 'Raw Data'!G232, 0)</f>
        <v>0</v>
      </c>
      <c r="D237">
        <f>IF('Raw Data'!S232&lt;'Raw Data'!T232, 'Raw Data'!H232, 0)</f>
        <v>0</v>
      </c>
      <c r="E237">
        <f>IF(SUM('Raw Data'!S232:T232)&gt;2, 'Raw Data'!I232, 0)</f>
        <v>0</v>
      </c>
      <c r="F237">
        <f>IF(AND(ISNUMBER('Raw Data'!S232),SUM('Raw Data'!S232:T232)&lt;3),'Raw Data'!I232,)</f>
        <v>0</v>
      </c>
      <c r="G237">
        <f>IF(AND('Raw Data'!S232&gt;0, 'Raw Data'!T232&gt;0), 'Raw Data'!K232, 0)</f>
        <v>0</v>
      </c>
      <c r="H237">
        <f>IF(AND(ISNUMBER('Raw Data'!S232), OR('Raw Data'!S232=0, 'Raw Data'!T232=0)), 'Raw Data'!L232, 0)</f>
        <v>0</v>
      </c>
      <c r="I237">
        <f>IF('Raw Data'!S232='Raw Data'!T232, 0, IF('Raw Data'!S232&gt;'Raw Data'!T232, 'Raw Data'!M232, 0))</f>
        <v>0</v>
      </c>
      <c r="J237">
        <f>IF('Raw Data'!S232='Raw Data'!T232, 0, IF('Raw Data'!S232&lt;'Raw Data'!T232, 'Raw Data'!O232, 0))</f>
        <v>0</v>
      </c>
      <c r="K237">
        <f>IF(AND(ISNUMBER('Raw Data'!S232), OR('Raw Data'!S232&gt;'Raw Data'!T232, 'Raw Data'!S232='Raw Data'!T232)), 'Raw Data'!P232, 0)</f>
        <v>0</v>
      </c>
      <c r="L237">
        <f>IF(AND(ISNUMBER('Raw Data'!S232), OR('Raw Data'!S232&lt;'Raw Data'!T232, 'Raw Data'!S232='Raw Data'!T232)), 'Raw Data'!Q232, 0)</f>
        <v>0</v>
      </c>
      <c r="M237">
        <f>IF(AND(ISNUMBER('Raw Data'!S232), OR('Raw Data'!S232&gt;'Raw Data'!T232, 'Raw Data'!S232&lt;'Raw Data'!T232)), 'Raw Data'!R232, 0)</f>
        <v>0</v>
      </c>
      <c r="N237">
        <f>IF(AND('Raw Data'!F232&lt;'Raw Data'!H232, 'Raw Data'!S232&gt;'Raw Data'!T232), 'Raw Data'!F232, 0)</f>
        <v>0</v>
      </c>
      <c r="O237" t="b">
        <f>'Raw Data'!F232&lt;'Raw Data'!H232</f>
        <v>0</v>
      </c>
      <c r="P237">
        <f>IF(AND('Raw Data'!F232&gt;'Raw Data'!H232, 'Raw Data'!S232&gt;'Raw Data'!T232), 'Raw Data'!F232, 0)</f>
        <v>0</v>
      </c>
      <c r="Q237">
        <f>IF(AND('Raw Data'!F232&gt;'Raw Data'!H232, 'Raw Data'!S232&lt;'Raw Data'!T232), 'Raw Data'!H232, 0)</f>
        <v>0</v>
      </c>
      <c r="R237">
        <f>IF(AND('Raw Data'!F232&lt;'Raw Data'!H232, 'Raw Data'!S232&lt;'Raw Data'!T232), 'Raw Data'!H232, 0)</f>
        <v>0</v>
      </c>
      <c r="S237">
        <f>IF(ISNUMBER('Raw Data'!F232), IF(_xlfn.XLOOKUP(SMALL('Raw Data'!F232:H232, 1), B237:D237, B237:D237, 0)&gt;0, SMALL('Raw Data'!F232:H232, 1), 0), 0)</f>
        <v>0</v>
      </c>
      <c r="T237">
        <f>IF(ISNUMBER('Raw Data'!F232), IF(_xlfn.XLOOKUP(SMALL('Raw Data'!F232:H232, 2), B237:D237, B237:D237, 0)&gt;0, SMALL('Raw Data'!F232:H232, 2), 0), 0)</f>
        <v>0</v>
      </c>
      <c r="U237">
        <f>IF(ISNUMBER('Raw Data'!F232), IF(_xlfn.XLOOKUP(SMALL('Raw Data'!F232:H232, 3), B237:D237, B237:D237, 0)&gt;0, SMALL('Raw Data'!F232:H232, 3), 0), 0)</f>
        <v>0</v>
      </c>
      <c r="V237">
        <f>IF(AND('Raw Data'!F232&lt;'Raw Data'!H232,'Raw Data'!S232&gt;'Raw Data'!T232),'Raw Data'!F232,IF(AND('Raw Data'!H232&lt;'Raw Data'!F232,'Raw Data'!T232&gt;'Raw Data'!S232),'Raw Data'!H232,0))</f>
        <v>0</v>
      </c>
      <c r="W237">
        <f>IF(AND('Raw Data'!F232&gt;'Raw Data'!H232,'Raw Data'!S232&gt;'Raw Data'!T232),'Raw Data'!F232,IF(AND('Raw Data'!H232&gt;'Raw Data'!F232,'Raw Data'!T232&gt;'Raw Data'!S232),'Raw Data'!H232,0))</f>
        <v>0</v>
      </c>
      <c r="X237">
        <f>IF(AND('Raw Data'!G232&gt;4,'Raw Data'!S232&gt;'Raw Data'!T232, ISNUMBER('Raw Data'!S232)),'Raw Data'!M232,IF(AND('Raw Data'!G232&gt;4,'Raw Data'!S232='Raw Data'!T232, ISNUMBER('Raw Data'!S232)),0,IF(AND(ISNUMBER('Raw Data'!S232), 'Raw Data'!S232='Raw Data'!T232),'Raw Data'!G232,0)))</f>
        <v>0</v>
      </c>
      <c r="Y237">
        <f>IF(AND('Raw Data'!G232&gt;4,'Raw Data'!S232&lt;'Raw Data'!T232),'Raw Data'!O232,IF(AND('Raw Data'!G232&gt;4,'Raw Data'!S232='Raw Data'!T232),0,IF('Raw Data'!S232='Raw Data'!T232,'Raw Data'!G232,0)))</f>
        <v>0</v>
      </c>
      <c r="Z237">
        <f>IF(AND('Raw Data'!G232&lt;4, 'Raw Data'!S232='Raw Data'!T232), 'Raw Data'!G232,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Data'!U233</f>
        <v>0</v>
      </c>
      <c r="B238">
        <f>IF('Raw Data'!S233&gt;'Raw Data'!T233, 'Raw Data'!F233, 0)</f>
        <v>0</v>
      </c>
      <c r="C238">
        <f>IF(AND(ISNUMBER('Raw Data'!S233), 'Raw Data'!S233='Raw Data'!T233), 'Raw Data'!G233, 0)</f>
        <v>0</v>
      </c>
      <c r="D238">
        <f>IF('Raw Data'!S233&lt;'Raw Data'!T233, 'Raw Data'!H233, 0)</f>
        <v>0</v>
      </c>
      <c r="E238">
        <f>IF(SUM('Raw Data'!S233:T233)&gt;2, 'Raw Data'!I233, 0)</f>
        <v>0</v>
      </c>
      <c r="F238">
        <f>IF(AND(ISNUMBER('Raw Data'!S233),SUM('Raw Data'!S233:T233)&lt;3),'Raw Data'!I233,)</f>
        <v>0</v>
      </c>
      <c r="G238">
        <f>IF(AND('Raw Data'!S233&gt;0, 'Raw Data'!T233&gt;0), 'Raw Data'!K233, 0)</f>
        <v>0</v>
      </c>
      <c r="H238">
        <f>IF(AND(ISNUMBER('Raw Data'!S233), OR('Raw Data'!S233=0, 'Raw Data'!T233=0)), 'Raw Data'!L233, 0)</f>
        <v>0</v>
      </c>
      <c r="I238">
        <f>IF('Raw Data'!S233='Raw Data'!T233, 0, IF('Raw Data'!S233&gt;'Raw Data'!T233, 'Raw Data'!M233, 0))</f>
        <v>0</v>
      </c>
      <c r="J238">
        <f>IF('Raw Data'!S233='Raw Data'!T233, 0, IF('Raw Data'!S233&lt;'Raw Data'!T233, 'Raw Data'!O233, 0))</f>
        <v>0</v>
      </c>
      <c r="K238">
        <f>IF(AND(ISNUMBER('Raw Data'!S233), OR('Raw Data'!S233&gt;'Raw Data'!T233, 'Raw Data'!S233='Raw Data'!T233)), 'Raw Data'!P233, 0)</f>
        <v>0</v>
      </c>
      <c r="L238">
        <f>IF(AND(ISNUMBER('Raw Data'!S233), OR('Raw Data'!S233&lt;'Raw Data'!T233, 'Raw Data'!S233='Raw Data'!T233)), 'Raw Data'!Q233, 0)</f>
        <v>0</v>
      </c>
      <c r="M238">
        <f>IF(AND(ISNUMBER('Raw Data'!S233), OR('Raw Data'!S233&gt;'Raw Data'!T233, 'Raw Data'!S233&lt;'Raw Data'!T233)), 'Raw Data'!R233, 0)</f>
        <v>0</v>
      </c>
      <c r="N238">
        <f>IF(AND('Raw Data'!F233&lt;'Raw Data'!H233, 'Raw Data'!S233&gt;'Raw Data'!T233), 'Raw Data'!F233, 0)</f>
        <v>0</v>
      </c>
      <c r="O238" t="b">
        <f>'Raw Data'!F233&lt;'Raw Data'!H233</f>
        <v>0</v>
      </c>
      <c r="P238">
        <f>IF(AND('Raw Data'!F233&gt;'Raw Data'!H233, 'Raw Data'!S233&gt;'Raw Data'!T233), 'Raw Data'!F233, 0)</f>
        <v>0</v>
      </c>
      <c r="Q238">
        <f>IF(AND('Raw Data'!F233&gt;'Raw Data'!H233, 'Raw Data'!S233&lt;'Raw Data'!T233), 'Raw Data'!H233, 0)</f>
        <v>0</v>
      </c>
      <c r="R238">
        <f>IF(AND('Raw Data'!F233&lt;'Raw Data'!H233, 'Raw Data'!S233&lt;'Raw Data'!T233), 'Raw Data'!H233, 0)</f>
        <v>0</v>
      </c>
      <c r="S238">
        <f>IF(ISNUMBER('Raw Data'!F233), IF(_xlfn.XLOOKUP(SMALL('Raw Data'!F233:H233, 1), B238:D238, B238:D238, 0)&gt;0, SMALL('Raw Data'!F233:H233, 1), 0), 0)</f>
        <v>0</v>
      </c>
      <c r="T238">
        <f>IF(ISNUMBER('Raw Data'!F233), IF(_xlfn.XLOOKUP(SMALL('Raw Data'!F233:H233, 2), B238:D238, B238:D238, 0)&gt;0, SMALL('Raw Data'!F233:H233, 2), 0), 0)</f>
        <v>0</v>
      </c>
      <c r="U238">
        <f>IF(ISNUMBER('Raw Data'!F233), IF(_xlfn.XLOOKUP(SMALL('Raw Data'!F233:H233, 3), B238:D238, B238:D238, 0)&gt;0, SMALL('Raw Data'!F233:H233, 3), 0), 0)</f>
        <v>0</v>
      </c>
      <c r="V238">
        <f>IF(AND('Raw Data'!F233&lt;'Raw Data'!H233,'Raw Data'!S233&gt;'Raw Data'!T233),'Raw Data'!F233,IF(AND('Raw Data'!H233&lt;'Raw Data'!F233,'Raw Data'!T233&gt;'Raw Data'!S233),'Raw Data'!H233,0))</f>
        <v>0</v>
      </c>
      <c r="W238">
        <f>IF(AND('Raw Data'!F233&gt;'Raw Data'!H233,'Raw Data'!S233&gt;'Raw Data'!T233),'Raw Data'!F233,IF(AND('Raw Data'!H233&gt;'Raw Data'!F233,'Raw Data'!T233&gt;'Raw Data'!S233),'Raw Data'!H233,0))</f>
        <v>0</v>
      </c>
      <c r="X238">
        <f>IF(AND('Raw Data'!G233&gt;4,'Raw Data'!S233&gt;'Raw Data'!T233, ISNUMBER('Raw Data'!S233)),'Raw Data'!M233,IF(AND('Raw Data'!G233&gt;4,'Raw Data'!S233='Raw Data'!T233, ISNUMBER('Raw Data'!S233)),0,IF(AND(ISNUMBER('Raw Data'!S233), 'Raw Data'!S233='Raw Data'!T233),'Raw Data'!G233,0)))</f>
        <v>0</v>
      </c>
      <c r="Y238">
        <f>IF(AND('Raw Data'!G233&gt;4,'Raw Data'!S233&lt;'Raw Data'!T233),'Raw Data'!O233,IF(AND('Raw Data'!G233&gt;4,'Raw Data'!S233='Raw Data'!T233),0,IF('Raw Data'!S233='Raw Data'!T233,'Raw Data'!G233,0)))</f>
        <v>0</v>
      </c>
      <c r="Z238">
        <f>IF(AND('Raw Data'!G233&lt;4, 'Raw Data'!S233='Raw Data'!T233), 'Raw Data'!G233,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Data'!U234</f>
        <v>0</v>
      </c>
      <c r="B239">
        <f>IF('Raw Data'!S234&gt;'Raw Data'!T234, 'Raw Data'!F234, 0)</f>
        <v>0</v>
      </c>
      <c r="C239">
        <f>IF(AND(ISNUMBER('Raw Data'!S234), 'Raw Data'!S234='Raw Data'!T234), 'Raw Data'!G234, 0)</f>
        <v>0</v>
      </c>
      <c r="D239">
        <f>IF('Raw Data'!S234&lt;'Raw Data'!T234, 'Raw Data'!H234, 0)</f>
        <v>0</v>
      </c>
      <c r="E239">
        <f>IF(SUM('Raw Data'!S234:T234)&gt;2, 'Raw Data'!I234, 0)</f>
        <v>0</v>
      </c>
      <c r="F239">
        <f>IF(AND(ISNUMBER('Raw Data'!S234),SUM('Raw Data'!S234:T234)&lt;3),'Raw Data'!I234,)</f>
        <v>0</v>
      </c>
      <c r="G239">
        <f>IF(AND('Raw Data'!S234&gt;0, 'Raw Data'!T234&gt;0), 'Raw Data'!K234, 0)</f>
        <v>0</v>
      </c>
      <c r="H239">
        <f>IF(AND(ISNUMBER('Raw Data'!S234), OR('Raw Data'!S234=0, 'Raw Data'!T234=0)), 'Raw Data'!L234, 0)</f>
        <v>0</v>
      </c>
      <c r="I239">
        <f>IF('Raw Data'!S234='Raw Data'!T234, 0, IF('Raw Data'!S234&gt;'Raw Data'!T234, 'Raw Data'!M234, 0))</f>
        <v>0</v>
      </c>
      <c r="J239">
        <f>IF('Raw Data'!S234='Raw Data'!T234, 0, IF('Raw Data'!S234&lt;'Raw Data'!T234, 'Raw Data'!O234, 0))</f>
        <v>0</v>
      </c>
      <c r="K239">
        <f>IF(AND(ISNUMBER('Raw Data'!S234), OR('Raw Data'!S234&gt;'Raw Data'!T234, 'Raw Data'!S234='Raw Data'!T234)), 'Raw Data'!P234, 0)</f>
        <v>0</v>
      </c>
      <c r="L239">
        <f>IF(AND(ISNUMBER('Raw Data'!S234), OR('Raw Data'!S234&lt;'Raw Data'!T234, 'Raw Data'!S234='Raw Data'!T234)), 'Raw Data'!Q234, 0)</f>
        <v>0</v>
      </c>
      <c r="M239">
        <f>IF(AND(ISNUMBER('Raw Data'!S234), OR('Raw Data'!S234&gt;'Raw Data'!T234, 'Raw Data'!S234&lt;'Raw Data'!T234)), 'Raw Data'!R234, 0)</f>
        <v>0</v>
      </c>
      <c r="N239">
        <f>IF(AND('Raw Data'!F234&lt;'Raw Data'!H234, 'Raw Data'!S234&gt;'Raw Data'!T234), 'Raw Data'!F234, 0)</f>
        <v>0</v>
      </c>
      <c r="O239" t="b">
        <f>'Raw Data'!F234&lt;'Raw Data'!H234</f>
        <v>0</v>
      </c>
      <c r="P239">
        <f>IF(AND('Raw Data'!F234&gt;'Raw Data'!H234, 'Raw Data'!S234&gt;'Raw Data'!T234), 'Raw Data'!F234, 0)</f>
        <v>0</v>
      </c>
      <c r="Q239">
        <f>IF(AND('Raw Data'!F234&gt;'Raw Data'!H234, 'Raw Data'!S234&lt;'Raw Data'!T234), 'Raw Data'!H234, 0)</f>
        <v>0</v>
      </c>
      <c r="R239">
        <f>IF(AND('Raw Data'!F234&lt;'Raw Data'!H234, 'Raw Data'!S234&lt;'Raw Data'!T234), 'Raw Data'!H234, 0)</f>
        <v>0</v>
      </c>
      <c r="S239">
        <f>IF(ISNUMBER('Raw Data'!F234), IF(_xlfn.XLOOKUP(SMALL('Raw Data'!F234:H234, 1), B239:D239, B239:D239, 0)&gt;0, SMALL('Raw Data'!F234:H234, 1), 0), 0)</f>
        <v>0</v>
      </c>
      <c r="T239">
        <f>IF(ISNUMBER('Raw Data'!F234), IF(_xlfn.XLOOKUP(SMALL('Raw Data'!F234:H234, 2), B239:D239, B239:D239, 0)&gt;0, SMALL('Raw Data'!F234:H234, 2), 0), 0)</f>
        <v>0</v>
      </c>
      <c r="U239">
        <f>IF(ISNUMBER('Raw Data'!F234), IF(_xlfn.XLOOKUP(SMALL('Raw Data'!F234:H234, 3), B239:D239, B239:D239, 0)&gt;0, SMALL('Raw Data'!F234:H234, 3), 0), 0)</f>
        <v>0</v>
      </c>
      <c r="V239">
        <f>IF(AND('Raw Data'!F234&lt;'Raw Data'!H234,'Raw Data'!S234&gt;'Raw Data'!T234),'Raw Data'!F234,IF(AND('Raw Data'!H234&lt;'Raw Data'!F234,'Raw Data'!T234&gt;'Raw Data'!S234),'Raw Data'!H234,0))</f>
        <v>0</v>
      </c>
      <c r="W239">
        <f>IF(AND('Raw Data'!F234&gt;'Raw Data'!H234,'Raw Data'!S234&gt;'Raw Data'!T234),'Raw Data'!F234,IF(AND('Raw Data'!H234&gt;'Raw Data'!F234,'Raw Data'!T234&gt;'Raw Data'!S234),'Raw Data'!H234,0))</f>
        <v>0</v>
      </c>
      <c r="X239">
        <f>IF(AND('Raw Data'!G234&gt;4,'Raw Data'!S234&gt;'Raw Data'!T234, ISNUMBER('Raw Data'!S234)),'Raw Data'!M234,IF(AND('Raw Data'!G234&gt;4,'Raw Data'!S234='Raw Data'!T234, ISNUMBER('Raw Data'!S234)),0,IF(AND(ISNUMBER('Raw Data'!S234), 'Raw Data'!S234='Raw Data'!T234),'Raw Data'!G234,0)))</f>
        <v>0</v>
      </c>
      <c r="Y239">
        <f>IF(AND('Raw Data'!G234&gt;4,'Raw Data'!S234&lt;'Raw Data'!T234),'Raw Data'!O234,IF(AND('Raw Data'!G234&gt;4,'Raw Data'!S234='Raw Data'!T234),0,IF('Raw Data'!S234='Raw Data'!T234,'Raw Data'!G234,0)))</f>
        <v>0</v>
      </c>
      <c r="Z239">
        <f>IF(AND('Raw Data'!G234&lt;4, 'Raw Data'!S234='Raw Data'!T234), 'Raw Data'!G234,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Data'!U235</f>
        <v>0</v>
      </c>
      <c r="B240">
        <f>IF('Raw Data'!S235&gt;'Raw Data'!T235, 'Raw Data'!F235, 0)</f>
        <v>0</v>
      </c>
      <c r="C240">
        <f>IF(AND(ISNUMBER('Raw Data'!S235), 'Raw Data'!S235='Raw Data'!T235), 'Raw Data'!G235, 0)</f>
        <v>0</v>
      </c>
      <c r="D240">
        <f>IF('Raw Data'!S235&lt;'Raw Data'!T235, 'Raw Data'!H235, 0)</f>
        <v>0</v>
      </c>
      <c r="E240">
        <f>IF(SUM('Raw Data'!S235:T235)&gt;2, 'Raw Data'!I235, 0)</f>
        <v>0</v>
      </c>
      <c r="F240">
        <f>IF(AND(ISNUMBER('Raw Data'!S235),SUM('Raw Data'!S235:T235)&lt;3),'Raw Data'!I235,)</f>
        <v>0</v>
      </c>
      <c r="G240">
        <f>IF(AND('Raw Data'!S235&gt;0, 'Raw Data'!T235&gt;0), 'Raw Data'!K235, 0)</f>
        <v>0</v>
      </c>
      <c r="H240">
        <f>IF(AND(ISNUMBER('Raw Data'!S235), OR('Raw Data'!S235=0, 'Raw Data'!T235=0)), 'Raw Data'!L235, 0)</f>
        <v>0</v>
      </c>
      <c r="I240">
        <f>IF('Raw Data'!S235='Raw Data'!T235, 0, IF('Raw Data'!S235&gt;'Raw Data'!T235, 'Raw Data'!M235, 0))</f>
        <v>0</v>
      </c>
      <c r="J240">
        <f>IF('Raw Data'!S235='Raw Data'!T235, 0, IF('Raw Data'!S235&lt;'Raw Data'!T235, 'Raw Data'!O235, 0))</f>
        <v>0</v>
      </c>
      <c r="K240">
        <f>IF(AND(ISNUMBER('Raw Data'!S235), OR('Raw Data'!S235&gt;'Raw Data'!T235, 'Raw Data'!S235='Raw Data'!T235)), 'Raw Data'!P235, 0)</f>
        <v>0</v>
      </c>
      <c r="L240">
        <f>IF(AND(ISNUMBER('Raw Data'!S235), OR('Raw Data'!S235&lt;'Raw Data'!T235, 'Raw Data'!S235='Raw Data'!T235)), 'Raw Data'!Q235, 0)</f>
        <v>0</v>
      </c>
      <c r="M240">
        <f>IF(AND(ISNUMBER('Raw Data'!S235), OR('Raw Data'!S235&gt;'Raw Data'!T235, 'Raw Data'!S235&lt;'Raw Data'!T235)), 'Raw Data'!R235, 0)</f>
        <v>0</v>
      </c>
      <c r="N240">
        <f>IF(AND('Raw Data'!F235&lt;'Raw Data'!H235, 'Raw Data'!S235&gt;'Raw Data'!T235), 'Raw Data'!F235, 0)</f>
        <v>0</v>
      </c>
      <c r="O240" t="b">
        <f>'Raw Data'!F235&lt;'Raw Data'!H235</f>
        <v>0</v>
      </c>
      <c r="P240">
        <f>IF(AND('Raw Data'!F235&gt;'Raw Data'!H235, 'Raw Data'!S235&gt;'Raw Data'!T235), 'Raw Data'!F235, 0)</f>
        <v>0</v>
      </c>
      <c r="Q240">
        <f>IF(AND('Raw Data'!F235&gt;'Raw Data'!H235, 'Raw Data'!S235&lt;'Raw Data'!T235), 'Raw Data'!H235, 0)</f>
        <v>0</v>
      </c>
      <c r="R240">
        <f>IF(AND('Raw Data'!F235&lt;'Raw Data'!H235, 'Raw Data'!S235&lt;'Raw Data'!T235), 'Raw Data'!H235, 0)</f>
        <v>0</v>
      </c>
      <c r="S240">
        <f>IF(ISNUMBER('Raw Data'!F235), IF(_xlfn.XLOOKUP(SMALL('Raw Data'!F235:H235, 1), B240:D240, B240:D240, 0)&gt;0, SMALL('Raw Data'!F235:H235, 1), 0), 0)</f>
        <v>0</v>
      </c>
      <c r="T240">
        <f>IF(ISNUMBER('Raw Data'!F235), IF(_xlfn.XLOOKUP(SMALL('Raw Data'!F235:H235, 2), B240:D240, B240:D240, 0)&gt;0, SMALL('Raw Data'!F235:H235, 2), 0), 0)</f>
        <v>0</v>
      </c>
      <c r="U240">
        <f>IF(ISNUMBER('Raw Data'!F235), IF(_xlfn.XLOOKUP(SMALL('Raw Data'!F235:H235, 3), B240:D240, B240:D240, 0)&gt;0, SMALL('Raw Data'!F235:H235, 3), 0), 0)</f>
        <v>0</v>
      </c>
      <c r="V240">
        <f>IF(AND('Raw Data'!F235&lt;'Raw Data'!H235,'Raw Data'!S235&gt;'Raw Data'!T235),'Raw Data'!F235,IF(AND('Raw Data'!H235&lt;'Raw Data'!F235,'Raw Data'!T235&gt;'Raw Data'!S235),'Raw Data'!H235,0))</f>
        <v>0</v>
      </c>
      <c r="W240">
        <f>IF(AND('Raw Data'!F235&gt;'Raw Data'!H235,'Raw Data'!S235&gt;'Raw Data'!T235),'Raw Data'!F235,IF(AND('Raw Data'!H235&gt;'Raw Data'!F235,'Raw Data'!T235&gt;'Raw Data'!S235),'Raw Data'!H235,0))</f>
        <v>0</v>
      </c>
      <c r="X240">
        <f>IF(AND('Raw Data'!G235&gt;4,'Raw Data'!S235&gt;'Raw Data'!T235, ISNUMBER('Raw Data'!S235)),'Raw Data'!M235,IF(AND('Raw Data'!G235&gt;4,'Raw Data'!S235='Raw Data'!T235, ISNUMBER('Raw Data'!S235)),0,IF(AND(ISNUMBER('Raw Data'!S235), 'Raw Data'!S235='Raw Data'!T235),'Raw Data'!G235,0)))</f>
        <v>0</v>
      </c>
      <c r="Y240">
        <f>IF(AND('Raw Data'!G235&gt;4,'Raw Data'!S235&lt;'Raw Data'!T235),'Raw Data'!O235,IF(AND('Raw Data'!G235&gt;4,'Raw Data'!S235='Raw Data'!T235),0,IF('Raw Data'!S235='Raw Data'!T235,'Raw Data'!G235,0)))</f>
        <v>0</v>
      </c>
      <c r="Z240">
        <f>IF(AND('Raw Data'!G235&lt;4, 'Raw Data'!S235='Raw Data'!T235), 'Raw Data'!G235,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Data'!U236</f>
        <v>0</v>
      </c>
      <c r="B241">
        <f>IF('Raw Data'!S236&gt;'Raw Data'!T236, 'Raw Data'!F236, 0)</f>
        <v>0</v>
      </c>
      <c r="C241">
        <f>IF(AND(ISNUMBER('Raw Data'!S236), 'Raw Data'!S236='Raw Data'!T236), 'Raw Data'!G236, 0)</f>
        <v>0</v>
      </c>
      <c r="D241">
        <f>IF('Raw Data'!S236&lt;'Raw Data'!T236, 'Raw Data'!H236, 0)</f>
        <v>0</v>
      </c>
      <c r="E241">
        <f>IF(SUM('Raw Data'!S236:T236)&gt;2, 'Raw Data'!I236, 0)</f>
        <v>0</v>
      </c>
      <c r="F241">
        <f>IF(AND(ISNUMBER('Raw Data'!S236),SUM('Raw Data'!S236:T236)&lt;3),'Raw Data'!I236,)</f>
        <v>0</v>
      </c>
      <c r="G241">
        <f>IF(AND('Raw Data'!S236&gt;0, 'Raw Data'!T236&gt;0), 'Raw Data'!K236, 0)</f>
        <v>0</v>
      </c>
      <c r="H241">
        <f>IF(AND(ISNUMBER('Raw Data'!S236), OR('Raw Data'!S236=0, 'Raw Data'!T236=0)), 'Raw Data'!L236, 0)</f>
        <v>0</v>
      </c>
      <c r="I241">
        <f>IF('Raw Data'!S236='Raw Data'!T236, 0, IF('Raw Data'!S236&gt;'Raw Data'!T236, 'Raw Data'!M236, 0))</f>
        <v>0</v>
      </c>
      <c r="J241">
        <f>IF('Raw Data'!S236='Raw Data'!T236, 0, IF('Raw Data'!S236&lt;'Raw Data'!T236, 'Raw Data'!O236, 0))</f>
        <v>0</v>
      </c>
      <c r="K241">
        <f>IF(AND(ISNUMBER('Raw Data'!S236), OR('Raw Data'!S236&gt;'Raw Data'!T236, 'Raw Data'!S236='Raw Data'!T236)), 'Raw Data'!P236, 0)</f>
        <v>0</v>
      </c>
      <c r="L241">
        <f>IF(AND(ISNUMBER('Raw Data'!S236), OR('Raw Data'!S236&lt;'Raw Data'!T236, 'Raw Data'!S236='Raw Data'!T236)), 'Raw Data'!Q236, 0)</f>
        <v>0</v>
      </c>
      <c r="M241">
        <f>IF(AND(ISNUMBER('Raw Data'!S236), OR('Raw Data'!S236&gt;'Raw Data'!T236, 'Raw Data'!S236&lt;'Raw Data'!T236)), 'Raw Data'!R236, 0)</f>
        <v>0</v>
      </c>
      <c r="N241">
        <f>IF(AND('Raw Data'!F236&lt;'Raw Data'!H236, 'Raw Data'!S236&gt;'Raw Data'!T236), 'Raw Data'!F236, 0)</f>
        <v>0</v>
      </c>
      <c r="O241" t="b">
        <f>'Raw Data'!F236&lt;'Raw Data'!H236</f>
        <v>0</v>
      </c>
      <c r="P241">
        <f>IF(AND('Raw Data'!F236&gt;'Raw Data'!H236, 'Raw Data'!S236&gt;'Raw Data'!T236), 'Raw Data'!F236, 0)</f>
        <v>0</v>
      </c>
      <c r="Q241">
        <f>IF(AND('Raw Data'!F236&gt;'Raw Data'!H236, 'Raw Data'!S236&lt;'Raw Data'!T236), 'Raw Data'!H236, 0)</f>
        <v>0</v>
      </c>
      <c r="R241">
        <f>IF(AND('Raw Data'!F236&lt;'Raw Data'!H236, 'Raw Data'!S236&lt;'Raw Data'!T236), 'Raw Data'!H236, 0)</f>
        <v>0</v>
      </c>
      <c r="S241">
        <f>IF(ISNUMBER('Raw Data'!F236), IF(_xlfn.XLOOKUP(SMALL('Raw Data'!F236:H236, 1), B241:D241, B241:D241, 0)&gt;0, SMALL('Raw Data'!F236:H236, 1), 0), 0)</f>
        <v>0</v>
      </c>
      <c r="T241">
        <f>IF(ISNUMBER('Raw Data'!F236), IF(_xlfn.XLOOKUP(SMALL('Raw Data'!F236:H236, 2), B241:D241, B241:D241, 0)&gt;0, SMALL('Raw Data'!F236:H236, 2), 0), 0)</f>
        <v>0</v>
      </c>
      <c r="U241">
        <f>IF(ISNUMBER('Raw Data'!F236), IF(_xlfn.XLOOKUP(SMALL('Raw Data'!F236:H236, 3), B241:D241, B241:D241, 0)&gt;0, SMALL('Raw Data'!F236:H236, 3), 0), 0)</f>
        <v>0</v>
      </c>
      <c r="V241">
        <f>IF(AND('Raw Data'!F236&lt;'Raw Data'!H236,'Raw Data'!S236&gt;'Raw Data'!T236),'Raw Data'!F236,IF(AND('Raw Data'!H236&lt;'Raw Data'!F236,'Raw Data'!T236&gt;'Raw Data'!S236),'Raw Data'!H236,0))</f>
        <v>0</v>
      </c>
      <c r="W241">
        <f>IF(AND('Raw Data'!F236&gt;'Raw Data'!H236,'Raw Data'!S236&gt;'Raw Data'!T236),'Raw Data'!F236,IF(AND('Raw Data'!H236&gt;'Raw Data'!F236,'Raw Data'!T236&gt;'Raw Data'!S236),'Raw Data'!H236,0))</f>
        <v>0</v>
      </c>
      <c r="X241">
        <f>IF(AND('Raw Data'!G236&gt;4,'Raw Data'!S236&gt;'Raw Data'!T236, ISNUMBER('Raw Data'!S236)),'Raw Data'!M236,IF(AND('Raw Data'!G236&gt;4,'Raw Data'!S236='Raw Data'!T236, ISNUMBER('Raw Data'!S236)),0,IF(AND(ISNUMBER('Raw Data'!S236), 'Raw Data'!S236='Raw Data'!T236),'Raw Data'!G236,0)))</f>
        <v>0</v>
      </c>
      <c r="Y241">
        <f>IF(AND('Raw Data'!G236&gt;4,'Raw Data'!S236&lt;'Raw Data'!T236),'Raw Data'!O236,IF(AND('Raw Data'!G236&gt;4,'Raw Data'!S236='Raw Data'!T236),0,IF('Raw Data'!S236='Raw Data'!T236,'Raw Data'!G236,0)))</f>
        <v>0</v>
      </c>
      <c r="Z241">
        <f>IF(AND('Raw Data'!G236&lt;4, 'Raw Data'!S236='Raw Data'!T236), 'Raw Data'!G236,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Data'!U237</f>
        <v>0</v>
      </c>
      <c r="B242">
        <f>IF('Raw Data'!S237&gt;'Raw Data'!T237, 'Raw Data'!F237, 0)</f>
        <v>0</v>
      </c>
      <c r="C242">
        <f>IF(AND(ISNUMBER('Raw Data'!S237), 'Raw Data'!S237='Raw Data'!T237), 'Raw Data'!G237, 0)</f>
        <v>0</v>
      </c>
      <c r="D242">
        <f>IF('Raw Data'!S237&lt;'Raw Data'!T237, 'Raw Data'!H237, 0)</f>
        <v>0</v>
      </c>
      <c r="E242">
        <f>IF(SUM('Raw Data'!S237:T237)&gt;2, 'Raw Data'!I237, 0)</f>
        <v>0</v>
      </c>
      <c r="F242">
        <f>IF(AND(ISNUMBER('Raw Data'!S237),SUM('Raw Data'!S237:T237)&lt;3),'Raw Data'!I237,)</f>
        <v>0</v>
      </c>
      <c r="G242">
        <f>IF(AND('Raw Data'!S237&gt;0, 'Raw Data'!T237&gt;0), 'Raw Data'!K237, 0)</f>
        <v>0</v>
      </c>
      <c r="H242">
        <f>IF(AND(ISNUMBER('Raw Data'!S237), OR('Raw Data'!S237=0, 'Raw Data'!T237=0)), 'Raw Data'!L237, 0)</f>
        <v>0</v>
      </c>
      <c r="I242">
        <f>IF('Raw Data'!S237='Raw Data'!T237, 0, IF('Raw Data'!S237&gt;'Raw Data'!T237, 'Raw Data'!M237, 0))</f>
        <v>0</v>
      </c>
      <c r="J242">
        <f>IF('Raw Data'!S237='Raw Data'!T237, 0, IF('Raw Data'!S237&lt;'Raw Data'!T237, 'Raw Data'!O237, 0))</f>
        <v>0</v>
      </c>
      <c r="K242">
        <f>IF(AND(ISNUMBER('Raw Data'!S237), OR('Raw Data'!S237&gt;'Raw Data'!T237, 'Raw Data'!S237='Raw Data'!T237)), 'Raw Data'!P237, 0)</f>
        <v>0</v>
      </c>
      <c r="L242">
        <f>IF(AND(ISNUMBER('Raw Data'!S237), OR('Raw Data'!S237&lt;'Raw Data'!T237, 'Raw Data'!S237='Raw Data'!T237)), 'Raw Data'!Q237, 0)</f>
        <v>0</v>
      </c>
      <c r="M242">
        <f>IF(AND(ISNUMBER('Raw Data'!S237), OR('Raw Data'!S237&gt;'Raw Data'!T237, 'Raw Data'!S237&lt;'Raw Data'!T237)), 'Raw Data'!R237, 0)</f>
        <v>0</v>
      </c>
      <c r="N242">
        <f>IF(AND('Raw Data'!F237&lt;'Raw Data'!H237, 'Raw Data'!S237&gt;'Raw Data'!T237), 'Raw Data'!F237, 0)</f>
        <v>0</v>
      </c>
      <c r="O242" t="b">
        <f>'Raw Data'!F237&lt;'Raw Data'!H237</f>
        <v>0</v>
      </c>
      <c r="P242">
        <f>IF(AND('Raw Data'!F237&gt;'Raw Data'!H237, 'Raw Data'!S237&gt;'Raw Data'!T237), 'Raw Data'!F237, 0)</f>
        <v>0</v>
      </c>
      <c r="Q242">
        <f>IF(AND('Raw Data'!F237&gt;'Raw Data'!H237, 'Raw Data'!S237&lt;'Raw Data'!T237), 'Raw Data'!H237, 0)</f>
        <v>0</v>
      </c>
      <c r="R242">
        <f>IF(AND('Raw Data'!F237&lt;'Raw Data'!H237, 'Raw Data'!S237&lt;'Raw Data'!T237), 'Raw Data'!H237, 0)</f>
        <v>0</v>
      </c>
      <c r="S242">
        <f>IF(ISNUMBER('Raw Data'!F237), IF(_xlfn.XLOOKUP(SMALL('Raw Data'!F237:H237, 1), B242:D242, B242:D242, 0)&gt;0, SMALL('Raw Data'!F237:H237, 1), 0), 0)</f>
        <v>0</v>
      </c>
      <c r="T242">
        <f>IF(ISNUMBER('Raw Data'!F237), IF(_xlfn.XLOOKUP(SMALL('Raw Data'!F237:H237, 2), B242:D242, B242:D242, 0)&gt;0, SMALL('Raw Data'!F237:H237, 2), 0), 0)</f>
        <v>0</v>
      </c>
      <c r="U242">
        <f>IF(ISNUMBER('Raw Data'!F237), IF(_xlfn.XLOOKUP(SMALL('Raw Data'!F237:H237, 3), B242:D242, B242:D242, 0)&gt;0, SMALL('Raw Data'!F237:H237, 3), 0), 0)</f>
        <v>0</v>
      </c>
      <c r="V242">
        <f>IF(AND('Raw Data'!F237&lt;'Raw Data'!H237,'Raw Data'!S237&gt;'Raw Data'!T237),'Raw Data'!F237,IF(AND('Raw Data'!H237&lt;'Raw Data'!F237,'Raw Data'!T237&gt;'Raw Data'!S237),'Raw Data'!H237,0))</f>
        <v>0</v>
      </c>
      <c r="W242">
        <f>IF(AND('Raw Data'!F237&gt;'Raw Data'!H237,'Raw Data'!S237&gt;'Raw Data'!T237),'Raw Data'!F237,IF(AND('Raw Data'!H237&gt;'Raw Data'!F237,'Raw Data'!T237&gt;'Raw Data'!S237),'Raw Data'!H237,0))</f>
        <v>0</v>
      </c>
      <c r="X242">
        <f>IF(AND('Raw Data'!G237&gt;4,'Raw Data'!S237&gt;'Raw Data'!T237, ISNUMBER('Raw Data'!S237)),'Raw Data'!M237,IF(AND('Raw Data'!G237&gt;4,'Raw Data'!S237='Raw Data'!T237, ISNUMBER('Raw Data'!S237)),0,IF(AND(ISNUMBER('Raw Data'!S237), 'Raw Data'!S237='Raw Data'!T237),'Raw Data'!G237,0)))</f>
        <v>0</v>
      </c>
      <c r="Y242">
        <f>IF(AND('Raw Data'!G237&gt;4,'Raw Data'!S237&lt;'Raw Data'!T237),'Raw Data'!O237,IF(AND('Raw Data'!G237&gt;4,'Raw Data'!S237='Raw Data'!T237),0,IF('Raw Data'!S237='Raw Data'!T237,'Raw Data'!G237,0)))</f>
        <v>0</v>
      </c>
      <c r="Z242">
        <f>IF(AND('Raw Data'!G237&lt;4, 'Raw Data'!S237='Raw Data'!T237), 'Raw Data'!G237,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Data'!U238</f>
        <v>0</v>
      </c>
      <c r="B243">
        <f>IF('Raw Data'!S238&gt;'Raw Data'!T238, 'Raw Data'!F238, 0)</f>
        <v>0</v>
      </c>
      <c r="C243">
        <f>IF(AND(ISNUMBER('Raw Data'!S238), 'Raw Data'!S238='Raw Data'!T238), 'Raw Data'!G238, 0)</f>
        <v>0</v>
      </c>
      <c r="D243">
        <f>IF('Raw Data'!S238&lt;'Raw Data'!T238, 'Raw Data'!H238, 0)</f>
        <v>0</v>
      </c>
      <c r="E243">
        <f>IF(SUM('Raw Data'!S238:T238)&gt;2, 'Raw Data'!I238, 0)</f>
        <v>0</v>
      </c>
      <c r="F243">
        <f>IF(AND(ISNUMBER('Raw Data'!S238),SUM('Raw Data'!S238:T238)&lt;3),'Raw Data'!I238,)</f>
        <v>0</v>
      </c>
      <c r="G243">
        <f>IF(AND('Raw Data'!S238&gt;0, 'Raw Data'!T238&gt;0), 'Raw Data'!K238, 0)</f>
        <v>0</v>
      </c>
      <c r="H243">
        <f>IF(AND(ISNUMBER('Raw Data'!S238), OR('Raw Data'!S238=0, 'Raw Data'!T238=0)), 'Raw Data'!L238, 0)</f>
        <v>0</v>
      </c>
      <c r="I243">
        <f>IF('Raw Data'!S238='Raw Data'!T238, 0, IF('Raw Data'!S238&gt;'Raw Data'!T238, 'Raw Data'!M238, 0))</f>
        <v>0</v>
      </c>
      <c r="J243">
        <f>IF('Raw Data'!S238='Raw Data'!T238, 0, IF('Raw Data'!S238&lt;'Raw Data'!T238, 'Raw Data'!O238, 0))</f>
        <v>0</v>
      </c>
      <c r="K243">
        <f>IF(AND(ISNUMBER('Raw Data'!S238), OR('Raw Data'!S238&gt;'Raw Data'!T238, 'Raw Data'!S238='Raw Data'!T238)), 'Raw Data'!P238, 0)</f>
        <v>0</v>
      </c>
      <c r="L243">
        <f>IF(AND(ISNUMBER('Raw Data'!S238), OR('Raw Data'!S238&lt;'Raw Data'!T238, 'Raw Data'!S238='Raw Data'!T238)), 'Raw Data'!Q238, 0)</f>
        <v>0</v>
      </c>
      <c r="M243">
        <f>IF(AND(ISNUMBER('Raw Data'!S238), OR('Raw Data'!S238&gt;'Raw Data'!T238, 'Raw Data'!S238&lt;'Raw Data'!T238)), 'Raw Data'!R238, 0)</f>
        <v>0</v>
      </c>
      <c r="N243">
        <f>IF(AND('Raw Data'!F238&lt;'Raw Data'!H238, 'Raw Data'!S238&gt;'Raw Data'!T238), 'Raw Data'!F238, 0)</f>
        <v>0</v>
      </c>
      <c r="O243" t="b">
        <f>'Raw Data'!F238&lt;'Raw Data'!H238</f>
        <v>0</v>
      </c>
      <c r="P243">
        <f>IF(AND('Raw Data'!F238&gt;'Raw Data'!H238, 'Raw Data'!S238&gt;'Raw Data'!T238), 'Raw Data'!F238, 0)</f>
        <v>0</v>
      </c>
      <c r="Q243">
        <f>IF(AND('Raw Data'!F238&gt;'Raw Data'!H238, 'Raw Data'!S238&lt;'Raw Data'!T238), 'Raw Data'!H238, 0)</f>
        <v>0</v>
      </c>
      <c r="R243">
        <f>IF(AND('Raw Data'!F238&lt;'Raw Data'!H238, 'Raw Data'!S238&lt;'Raw Data'!T238), 'Raw Data'!H238, 0)</f>
        <v>0</v>
      </c>
      <c r="S243">
        <f>IF(ISNUMBER('Raw Data'!F238), IF(_xlfn.XLOOKUP(SMALL('Raw Data'!F238:H238, 1), B243:D243, B243:D243, 0)&gt;0, SMALL('Raw Data'!F238:H238, 1), 0), 0)</f>
        <v>0</v>
      </c>
      <c r="T243">
        <f>IF(ISNUMBER('Raw Data'!F238), IF(_xlfn.XLOOKUP(SMALL('Raw Data'!F238:H238, 2), B243:D243, B243:D243, 0)&gt;0, SMALL('Raw Data'!F238:H238, 2), 0), 0)</f>
        <v>0</v>
      </c>
      <c r="U243">
        <f>IF(ISNUMBER('Raw Data'!F238), IF(_xlfn.XLOOKUP(SMALL('Raw Data'!F238:H238, 3), B243:D243, B243:D243, 0)&gt;0, SMALL('Raw Data'!F238:H238, 3), 0), 0)</f>
        <v>0</v>
      </c>
      <c r="V243">
        <f>IF(AND('Raw Data'!F238&lt;'Raw Data'!H238,'Raw Data'!S238&gt;'Raw Data'!T238),'Raw Data'!F238,IF(AND('Raw Data'!H238&lt;'Raw Data'!F238,'Raw Data'!T238&gt;'Raw Data'!S238),'Raw Data'!H238,0))</f>
        <v>0</v>
      </c>
      <c r="W243">
        <f>IF(AND('Raw Data'!F238&gt;'Raw Data'!H238,'Raw Data'!S238&gt;'Raw Data'!T238),'Raw Data'!F238,IF(AND('Raw Data'!H238&gt;'Raw Data'!F238,'Raw Data'!T238&gt;'Raw Data'!S238),'Raw Data'!H238,0))</f>
        <v>0</v>
      </c>
      <c r="X243">
        <f>IF(AND('Raw Data'!G238&gt;4,'Raw Data'!S238&gt;'Raw Data'!T238, ISNUMBER('Raw Data'!S238)),'Raw Data'!M238,IF(AND('Raw Data'!G238&gt;4,'Raw Data'!S238='Raw Data'!T238, ISNUMBER('Raw Data'!S238)),0,IF(AND(ISNUMBER('Raw Data'!S238), 'Raw Data'!S238='Raw Data'!T238),'Raw Data'!G238,0)))</f>
        <v>0</v>
      </c>
      <c r="Y243">
        <f>IF(AND('Raw Data'!G238&gt;4,'Raw Data'!S238&lt;'Raw Data'!T238),'Raw Data'!O238,IF(AND('Raw Data'!G238&gt;4,'Raw Data'!S238='Raw Data'!T238),0,IF('Raw Data'!S238='Raw Data'!T238,'Raw Data'!G238,0)))</f>
        <v>0</v>
      </c>
      <c r="Z243">
        <f>IF(AND('Raw Data'!G238&lt;4, 'Raw Data'!S238='Raw Data'!T238), 'Raw Data'!G238,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Data'!U239</f>
        <v>0</v>
      </c>
      <c r="B244">
        <f>IF('Raw Data'!S239&gt;'Raw Data'!T239, 'Raw Data'!F239, 0)</f>
        <v>0</v>
      </c>
      <c r="C244">
        <f>IF(AND(ISNUMBER('Raw Data'!S239), 'Raw Data'!S239='Raw Data'!T239), 'Raw Data'!G239, 0)</f>
        <v>0</v>
      </c>
      <c r="D244">
        <f>IF('Raw Data'!S239&lt;'Raw Data'!T239, 'Raw Data'!H239, 0)</f>
        <v>0</v>
      </c>
      <c r="E244">
        <f>IF(SUM('Raw Data'!S239:T239)&gt;2, 'Raw Data'!I239, 0)</f>
        <v>0</v>
      </c>
      <c r="F244">
        <f>IF(AND(ISNUMBER('Raw Data'!S239),SUM('Raw Data'!S239:T239)&lt;3),'Raw Data'!I239,)</f>
        <v>0</v>
      </c>
      <c r="G244">
        <f>IF(AND('Raw Data'!S239&gt;0, 'Raw Data'!T239&gt;0), 'Raw Data'!K239, 0)</f>
        <v>0</v>
      </c>
      <c r="H244">
        <f>IF(AND(ISNUMBER('Raw Data'!S239), OR('Raw Data'!S239=0, 'Raw Data'!T239=0)), 'Raw Data'!L239, 0)</f>
        <v>0</v>
      </c>
      <c r="I244">
        <f>IF('Raw Data'!S239='Raw Data'!T239, 0, IF('Raw Data'!S239&gt;'Raw Data'!T239, 'Raw Data'!M239, 0))</f>
        <v>0</v>
      </c>
      <c r="J244">
        <f>IF('Raw Data'!S239='Raw Data'!T239, 0, IF('Raw Data'!S239&lt;'Raw Data'!T239, 'Raw Data'!O239, 0))</f>
        <v>0</v>
      </c>
      <c r="K244">
        <f>IF(AND(ISNUMBER('Raw Data'!S239), OR('Raw Data'!S239&gt;'Raw Data'!T239, 'Raw Data'!S239='Raw Data'!T239)), 'Raw Data'!P239, 0)</f>
        <v>0</v>
      </c>
      <c r="L244">
        <f>IF(AND(ISNUMBER('Raw Data'!S239), OR('Raw Data'!S239&lt;'Raw Data'!T239, 'Raw Data'!S239='Raw Data'!T239)), 'Raw Data'!Q239, 0)</f>
        <v>0</v>
      </c>
      <c r="M244">
        <f>IF(AND(ISNUMBER('Raw Data'!S239), OR('Raw Data'!S239&gt;'Raw Data'!T239, 'Raw Data'!S239&lt;'Raw Data'!T239)), 'Raw Data'!R239, 0)</f>
        <v>0</v>
      </c>
      <c r="N244">
        <f>IF(AND('Raw Data'!F239&lt;'Raw Data'!H239, 'Raw Data'!S239&gt;'Raw Data'!T239), 'Raw Data'!F239, 0)</f>
        <v>0</v>
      </c>
      <c r="O244" t="b">
        <f>'Raw Data'!F239&lt;'Raw Data'!H239</f>
        <v>0</v>
      </c>
      <c r="P244">
        <f>IF(AND('Raw Data'!F239&gt;'Raw Data'!H239, 'Raw Data'!S239&gt;'Raw Data'!T239), 'Raw Data'!F239, 0)</f>
        <v>0</v>
      </c>
      <c r="Q244">
        <f>IF(AND('Raw Data'!F239&gt;'Raw Data'!H239, 'Raw Data'!S239&lt;'Raw Data'!T239), 'Raw Data'!H239, 0)</f>
        <v>0</v>
      </c>
      <c r="R244">
        <f>IF(AND('Raw Data'!F239&lt;'Raw Data'!H239, 'Raw Data'!S239&lt;'Raw Data'!T239), 'Raw Data'!H239, 0)</f>
        <v>0</v>
      </c>
      <c r="S244">
        <f>IF(ISNUMBER('Raw Data'!F239), IF(_xlfn.XLOOKUP(SMALL('Raw Data'!F239:H239, 1), B244:D244, B244:D244, 0)&gt;0, SMALL('Raw Data'!F239:H239, 1), 0), 0)</f>
        <v>0</v>
      </c>
      <c r="T244">
        <f>IF(ISNUMBER('Raw Data'!F239), IF(_xlfn.XLOOKUP(SMALL('Raw Data'!F239:H239, 2), B244:D244, B244:D244, 0)&gt;0, SMALL('Raw Data'!F239:H239, 2), 0), 0)</f>
        <v>0</v>
      </c>
      <c r="U244">
        <f>IF(ISNUMBER('Raw Data'!F239), IF(_xlfn.XLOOKUP(SMALL('Raw Data'!F239:H239, 3), B244:D244, B244:D244, 0)&gt;0, SMALL('Raw Data'!F239:H239, 3), 0), 0)</f>
        <v>0</v>
      </c>
      <c r="V244">
        <f>IF(AND('Raw Data'!F239&lt;'Raw Data'!H239,'Raw Data'!S239&gt;'Raw Data'!T239),'Raw Data'!F239,IF(AND('Raw Data'!H239&lt;'Raw Data'!F239,'Raw Data'!T239&gt;'Raw Data'!S239),'Raw Data'!H239,0))</f>
        <v>0</v>
      </c>
      <c r="W244">
        <f>IF(AND('Raw Data'!F239&gt;'Raw Data'!H239,'Raw Data'!S239&gt;'Raw Data'!T239),'Raw Data'!F239,IF(AND('Raw Data'!H239&gt;'Raw Data'!F239,'Raw Data'!T239&gt;'Raw Data'!S239),'Raw Data'!H239,0))</f>
        <v>0</v>
      </c>
      <c r="X244">
        <f>IF(AND('Raw Data'!G239&gt;4,'Raw Data'!S239&gt;'Raw Data'!T239, ISNUMBER('Raw Data'!S239)),'Raw Data'!M239,IF(AND('Raw Data'!G239&gt;4,'Raw Data'!S239='Raw Data'!T239, ISNUMBER('Raw Data'!S239)),0,IF(AND(ISNUMBER('Raw Data'!S239), 'Raw Data'!S239='Raw Data'!T239),'Raw Data'!G239,0)))</f>
        <v>0</v>
      </c>
      <c r="Y244">
        <f>IF(AND('Raw Data'!G239&gt;4,'Raw Data'!S239&lt;'Raw Data'!T239),'Raw Data'!O239,IF(AND('Raw Data'!G239&gt;4,'Raw Data'!S239='Raw Data'!T239),0,IF('Raw Data'!S239='Raw Data'!T239,'Raw Data'!G239,0)))</f>
        <v>0</v>
      </c>
      <c r="Z244">
        <f>IF(AND('Raw Data'!G239&lt;4, 'Raw Data'!S239='Raw Data'!T239), 'Raw Data'!G239,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Data'!U240</f>
        <v>0</v>
      </c>
      <c r="B245">
        <f>IF('Raw Data'!S240&gt;'Raw Data'!T240, 'Raw Data'!F240, 0)</f>
        <v>0</v>
      </c>
      <c r="C245">
        <f>IF(AND(ISNUMBER('Raw Data'!S240), 'Raw Data'!S240='Raw Data'!T240), 'Raw Data'!G240, 0)</f>
        <v>0</v>
      </c>
      <c r="D245">
        <f>IF('Raw Data'!S240&lt;'Raw Data'!T240, 'Raw Data'!H240, 0)</f>
        <v>0</v>
      </c>
      <c r="E245">
        <f>IF(SUM('Raw Data'!S240:T240)&gt;2, 'Raw Data'!I240, 0)</f>
        <v>0</v>
      </c>
      <c r="F245">
        <f>IF(AND(ISNUMBER('Raw Data'!S240),SUM('Raw Data'!S240:T240)&lt;3),'Raw Data'!I240,)</f>
        <v>0</v>
      </c>
      <c r="G245">
        <f>IF(AND('Raw Data'!S240&gt;0, 'Raw Data'!T240&gt;0), 'Raw Data'!K240, 0)</f>
        <v>0</v>
      </c>
      <c r="H245">
        <f>IF(AND(ISNUMBER('Raw Data'!S240), OR('Raw Data'!S240=0, 'Raw Data'!T240=0)), 'Raw Data'!L240, 0)</f>
        <v>0</v>
      </c>
      <c r="I245">
        <f>IF('Raw Data'!S240='Raw Data'!T240, 0, IF('Raw Data'!S240&gt;'Raw Data'!T240, 'Raw Data'!M240, 0))</f>
        <v>0</v>
      </c>
      <c r="J245">
        <f>IF('Raw Data'!S240='Raw Data'!T240, 0, IF('Raw Data'!S240&lt;'Raw Data'!T240, 'Raw Data'!O240, 0))</f>
        <v>0</v>
      </c>
      <c r="K245">
        <f>IF(AND(ISNUMBER('Raw Data'!S240), OR('Raw Data'!S240&gt;'Raw Data'!T240, 'Raw Data'!S240='Raw Data'!T240)), 'Raw Data'!P240, 0)</f>
        <v>0</v>
      </c>
      <c r="L245">
        <f>IF(AND(ISNUMBER('Raw Data'!S240), OR('Raw Data'!S240&lt;'Raw Data'!T240, 'Raw Data'!S240='Raw Data'!T240)), 'Raw Data'!Q240, 0)</f>
        <v>0</v>
      </c>
      <c r="M245">
        <f>IF(AND(ISNUMBER('Raw Data'!S240), OR('Raw Data'!S240&gt;'Raw Data'!T240, 'Raw Data'!S240&lt;'Raw Data'!T240)), 'Raw Data'!R240, 0)</f>
        <v>0</v>
      </c>
      <c r="N245">
        <f>IF(AND('Raw Data'!F240&lt;'Raw Data'!H240, 'Raw Data'!S240&gt;'Raw Data'!T240), 'Raw Data'!F240, 0)</f>
        <v>0</v>
      </c>
      <c r="O245" t="b">
        <f>'Raw Data'!F240&lt;'Raw Data'!H240</f>
        <v>0</v>
      </c>
      <c r="P245">
        <f>IF(AND('Raw Data'!F240&gt;'Raw Data'!H240, 'Raw Data'!S240&gt;'Raw Data'!T240), 'Raw Data'!F240, 0)</f>
        <v>0</v>
      </c>
      <c r="Q245">
        <f>IF(AND('Raw Data'!F240&gt;'Raw Data'!H240, 'Raw Data'!S240&lt;'Raw Data'!T240), 'Raw Data'!H240, 0)</f>
        <v>0</v>
      </c>
      <c r="R245">
        <f>IF(AND('Raw Data'!F240&lt;'Raw Data'!H240, 'Raw Data'!S240&lt;'Raw Data'!T240), 'Raw Data'!H240, 0)</f>
        <v>0</v>
      </c>
      <c r="S245">
        <f>IF(ISNUMBER('Raw Data'!F240), IF(_xlfn.XLOOKUP(SMALL('Raw Data'!F240:H240, 1), B245:D245, B245:D245, 0)&gt;0, SMALL('Raw Data'!F240:H240, 1), 0), 0)</f>
        <v>0</v>
      </c>
      <c r="T245">
        <f>IF(ISNUMBER('Raw Data'!F240), IF(_xlfn.XLOOKUP(SMALL('Raw Data'!F240:H240, 2), B245:D245, B245:D245, 0)&gt;0, SMALL('Raw Data'!F240:H240, 2), 0), 0)</f>
        <v>0</v>
      </c>
      <c r="U245">
        <f>IF(ISNUMBER('Raw Data'!F240), IF(_xlfn.XLOOKUP(SMALL('Raw Data'!F240:H240, 3), B245:D245, B245:D245, 0)&gt;0, SMALL('Raw Data'!F240:H240, 3), 0), 0)</f>
        <v>0</v>
      </c>
      <c r="V245">
        <f>IF(AND('Raw Data'!F240&lt;'Raw Data'!H240,'Raw Data'!S240&gt;'Raw Data'!T240),'Raw Data'!F240,IF(AND('Raw Data'!H240&lt;'Raw Data'!F240,'Raw Data'!T240&gt;'Raw Data'!S240),'Raw Data'!H240,0))</f>
        <v>0</v>
      </c>
      <c r="W245">
        <f>IF(AND('Raw Data'!F240&gt;'Raw Data'!H240,'Raw Data'!S240&gt;'Raw Data'!T240),'Raw Data'!F240,IF(AND('Raw Data'!H240&gt;'Raw Data'!F240,'Raw Data'!T240&gt;'Raw Data'!S240),'Raw Data'!H240,0))</f>
        <v>0</v>
      </c>
      <c r="X245">
        <f>IF(AND('Raw Data'!G240&gt;4,'Raw Data'!S240&gt;'Raw Data'!T240, ISNUMBER('Raw Data'!S240)),'Raw Data'!M240,IF(AND('Raw Data'!G240&gt;4,'Raw Data'!S240='Raw Data'!T240, ISNUMBER('Raw Data'!S240)),0,IF(AND(ISNUMBER('Raw Data'!S240), 'Raw Data'!S240='Raw Data'!T240),'Raw Data'!G240,0)))</f>
        <v>0</v>
      </c>
      <c r="Y245">
        <f>IF(AND('Raw Data'!G240&gt;4,'Raw Data'!S240&lt;'Raw Data'!T240),'Raw Data'!O240,IF(AND('Raw Data'!G240&gt;4,'Raw Data'!S240='Raw Data'!T240),0,IF('Raw Data'!S240='Raw Data'!T240,'Raw Data'!G240,0)))</f>
        <v>0</v>
      </c>
      <c r="Z245">
        <f>IF(AND('Raw Data'!G240&lt;4, 'Raw Data'!S240='Raw Data'!T240), 'Raw Data'!G240,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Data'!U241</f>
        <v>0</v>
      </c>
      <c r="B246">
        <f>IF('Raw Data'!S241&gt;'Raw Data'!T241, 'Raw Data'!F241, 0)</f>
        <v>0</v>
      </c>
      <c r="C246">
        <f>IF(AND(ISNUMBER('Raw Data'!S241), 'Raw Data'!S241='Raw Data'!T241), 'Raw Data'!G241, 0)</f>
        <v>0</v>
      </c>
      <c r="D246">
        <f>IF('Raw Data'!S241&lt;'Raw Data'!T241, 'Raw Data'!H241, 0)</f>
        <v>0</v>
      </c>
      <c r="E246">
        <f>IF(SUM('Raw Data'!S241:T241)&gt;2, 'Raw Data'!I241, 0)</f>
        <v>0</v>
      </c>
      <c r="F246">
        <f>IF(AND(ISNUMBER('Raw Data'!S241),SUM('Raw Data'!S241:T241)&lt;3),'Raw Data'!I241,)</f>
        <v>0</v>
      </c>
      <c r="G246">
        <f>IF(AND('Raw Data'!S241&gt;0, 'Raw Data'!T241&gt;0), 'Raw Data'!K241, 0)</f>
        <v>0</v>
      </c>
      <c r="H246">
        <f>IF(AND(ISNUMBER('Raw Data'!S241), OR('Raw Data'!S241=0, 'Raw Data'!T241=0)), 'Raw Data'!L241, 0)</f>
        <v>0</v>
      </c>
      <c r="I246">
        <f>IF('Raw Data'!S241='Raw Data'!T241, 0, IF('Raw Data'!S241&gt;'Raw Data'!T241, 'Raw Data'!M241, 0))</f>
        <v>0</v>
      </c>
      <c r="J246">
        <f>IF('Raw Data'!S241='Raw Data'!T241, 0, IF('Raw Data'!S241&lt;'Raw Data'!T241, 'Raw Data'!O241, 0))</f>
        <v>0</v>
      </c>
      <c r="K246">
        <f>IF(AND(ISNUMBER('Raw Data'!S241), OR('Raw Data'!S241&gt;'Raw Data'!T241, 'Raw Data'!S241='Raw Data'!T241)), 'Raw Data'!P241, 0)</f>
        <v>0</v>
      </c>
      <c r="L246">
        <f>IF(AND(ISNUMBER('Raw Data'!S241), OR('Raw Data'!S241&lt;'Raw Data'!T241, 'Raw Data'!S241='Raw Data'!T241)), 'Raw Data'!Q241, 0)</f>
        <v>0</v>
      </c>
      <c r="M246">
        <f>IF(AND(ISNUMBER('Raw Data'!S241), OR('Raw Data'!S241&gt;'Raw Data'!T241, 'Raw Data'!S241&lt;'Raw Data'!T241)), 'Raw Data'!R241, 0)</f>
        <v>0</v>
      </c>
      <c r="N246">
        <f>IF(AND('Raw Data'!F241&lt;'Raw Data'!H241, 'Raw Data'!S241&gt;'Raw Data'!T241), 'Raw Data'!F241, 0)</f>
        <v>0</v>
      </c>
      <c r="O246" t="b">
        <f>'Raw Data'!F241&lt;'Raw Data'!H241</f>
        <v>0</v>
      </c>
      <c r="P246">
        <f>IF(AND('Raw Data'!F241&gt;'Raw Data'!H241, 'Raw Data'!S241&gt;'Raw Data'!T241), 'Raw Data'!F241, 0)</f>
        <v>0</v>
      </c>
      <c r="Q246">
        <f>IF(AND('Raw Data'!F241&gt;'Raw Data'!H241, 'Raw Data'!S241&lt;'Raw Data'!T241), 'Raw Data'!H241, 0)</f>
        <v>0</v>
      </c>
      <c r="R246">
        <f>IF(AND('Raw Data'!F241&lt;'Raw Data'!H241, 'Raw Data'!S241&lt;'Raw Data'!T241), 'Raw Data'!H241, 0)</f>
        <v>0</v>
      </c>
      <c r="S246">
        <f>IF(ISNUMBER('Raw Data'!F241), IF(_xlfn.XLOOKUP(SMALL('Raw Data'!F241:H241, 1), B246:D246, B246:D246, 0)&gt;0, SMALL('Raw Data'!F241:H241, 1), 0), 0)</f>
        <v>0</v>
      </c>
      <c r="T246">
        <f>IF(ISNUMBER('Raw Data'!F241), IF(_xlfn.XLOOKUP(SMALL('Raw Data'!F241:H241, 2), B246:D246, B246:D246, 0)&gt;0, SMALL('Raw Data'!F241:H241, 2), 0), 0)</f>
        <v>0</v>
      </c>
      <c r="U246">
        <f>IF(ISNUMBER('Raw Data'!F241), IF(_xlfn.XLOOKUP(SMALL('Raw Data'!F241:H241, 3), B246:D246, B246:D246, 0)&gt;0, SMALL('Raw Data'!F241:H241, 3), 0), 0)</f>
        <v>0</v>
      </c>
      <c r="V246">
        <f>IF(AND('Raw Data'!F241&lt;'Raw Data'!H241,'Raw Data'!S241&gt;'Raw Data'!T241),'Raw Data'!F241,IF(AND('Raw Data'!H241&lt;'Raw Data'!F241,'Raw Data'!T241&gt;'Raw Data'!S241),'Raw Data'!H241,0))</f>
        <v>0</v>
      </c>
      <c r="W246">
        <f>IF(AND('Raw Data'!F241&gt;'Raw Data'!H241,'Raw Data'!S241&gt;'Raw Data'!T241),'Raw Data'!F241,IF(AND('Raw Data'!H241&gt;'Raw Data'!F241,'Raw Data'!T241&gt;'Raw Data'!S241),'Raw Data'!H241,0))</f>
        <v>0</v>
      </c>
      <c r="X246">
        <f>IF(AND('Raw Data'!G241&gt;4,'Raw Data'!S241&gt;'Raw Data'!T241, ISNUMBER('Raw Data'!S241)),'Raw Data'!M241,IF(AND('Raw Data'!G241&gt;4,'Raw Data'!S241='Raw Data'!T241, ISNUMBER('Raw Data'!S241)),0,IF(AND(ISNUMBER('Raw Data'!S241), 'Raw Data'!S241='Raw Data'!T241),'Raw Data'!G241,0)))</f>
        <v>0</v>
      </c>
      <c r="Y246">
        <f>IF(AND('Raw Data'!G241&gt;4,'Raw Data'!S241&lt;'Raw Data'!T241),'Raw Data'!O241,IF(AND('Raw Data'!G241&gt;4,'Raw Data'!S241='Raw Data'!T241),0,IF('Raw Data'!S241='Raw Data'!T241,'Raw Data'!G241,0)))</f>
        <v>0</v>
      </c>
      <c r="Z246">
        <f>IF(AND('Raw Data'!G241&lt;4, 'Raw Data'!S241='Raw Data'!T241), 'Raw Data'!G241,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Data'!U242</f>
        <v>0</v>
      </c>
      <c r="B247">
        <f>IF('Raw Data'!S242&gt;'Raw Data'!T242, 'Raw Data'!F242, 0)</f>
        <v>0</v>
      </c>
      <c r="C247">
        <f>IF(AND(ISNUMBER('Raw Data'!S242), 'Raw Data'!S242='Raw Data'!T242), 'Raw Data'!G242, 0)</f>
        <v>0</v>
      </c>
      <c r="D247">
        <f>IF('Raw Data'!S242&lt;'Raw Data'!T242, 'Raw Data'!H242, 0)</f>
        <v>0</v>
      </c>
      <c r="E247">
        <f>IF(SUM('Raw Data'!S242:T242)&gt;2, 'Raw Data'!I242, 0)</f>
        <v>0</v>
      </c>
      <c r="F247">
        <f>IF(AND(ISNUMBER('Raw Data'!S242),SUM('Raw Data'!S242:T242)&lt;3),'Raw Data'!I242,)</f>
        <v>0</v>
      </c>
      <c r="G247">
        <f>IF(AND('Raw Data'!S242&gt;0, 'Raw Data'!T242&gt;0), 'Raw Data'!K242, 0)</f>
        <v>0</v>
      </c>
      <c r="H247">
        <f>IF(AND(ISNUMBER('Raw Data'!S242), OR('Raw Data'!S242=0, 'Raw Data'!T242=0)), 'Raw Data'!L242, 0)</f>
        <v>0</v>
      </c>
      <c r="I247">
        <f>IF('Raw Data'!S242='Raw Data'!T242, 0, IF('Raw Data'!S242&gt;'Raw Data'!T242, 'Raw Data'!M242, 0))</f>
        <v>0</v>
      </c>
      <c r="J247">
        <f>IF('Raw Data'!S242='Raw Data'!T242, 0, IF('Raw Data'!S242&lt;'Raw Data'!T242, 'Raw Data'!O242, 0))</f>
        <v>0</v>
      </c>
      <c r="K247">
        <f>IF(AND(ISNUMBER('Raw Data'!S242), OR('Raw Data'!S242&gt;'Raw Data'!T242, 'Raw Data'!S242='Raw Data'!T242)), 'Raw Data'!P242, 0)</f>
        <v>0</v>
      </c>
      <c r="L247">
        <f>IF(AND(ISNUMBER('Raw Data'!S242), OR('Raw Data'!S242&lt;'Raw Data'!T242, 'Raw Data'!S242='Raw Data'!T242)), 'Raw Data'!Q242, 0)</f>
        <v>0</v>
      </c>
      <c r="M247">
        <f>IF(AND(ISNUMBER('Raw Data'!S242), OR('Raw Data'!S242&gt;'Raw Data'!T242, 'Raw Data'!S242&lt;'Raw Data'!T242)), 'Raw Data'!R242, 0)</f>
        <v>0</v>
      </c>
      <c r="N247">
        <f>IF(AND('Raw Data'!F242&lt;'Raw Data'!H242, 'Raw Data'!S242&gt;'Raw Data'!T242), 'Raw Data'!F242, 0)</f>
        <v>0</v>
      </c>
      <c r="O247" t="b">
        <f>'Raw Data'!F242&lt;'Raw Data'!H242</f>
        <v>0</v>
      </c>
      <c r="P247">
        <f>IF(AND('Raw Data'!F242&gt;'Raw Data'!H242, 'Raw Data'!S242&gt;'Raw Data'!T242), 'Raw Data'!F242, 0)</f>
        <v>0</v>
      </c>
      <c r="Q247">
        <f>IF(AND('Raw Data'!F242&gt;'Raw Data'!H242, 'Raw Data'!S242&lt;'Raw Data'!T242), 'Raw Data'!H242, 0)</f>
        <v>0</v>
      </c>
      <c r="R247">
        <f>IF(AND('Raw Data'!F242&lt;'Raw Data'!H242, 'Raw Data'!S242&lt;'Raw Data'!T242), 'Raw Data'!H242, 0)</f>
        <v>0</v>
      </c>
      <c r="S247">
        <f>IF(ISNUMBER('Raw Data'!F242), IF(_xlfn.XLOOKUP(SMALL('Raw Data'!F242:H242, 1), B247:D247, B247:D247, 0)&gt;0, SMALL('Raw Data'!F242:H242, 1), 0), 0)</f>
        <v>0</v>
      </c>
      <c r="T247">
        <f>IF(ISNUMBER('Raw Data'!F242), IF(_xlfn.XLOOKUP(SMALL('Raw Data'!F242:H242, 2), B247:D247, B247:D247, 0)&gt;0, SMALL('Raw Data'!F242:H242, 2), 0), 0)</f>
        <v>0</v>
      </c>
      <c r="U247">
        <f>IF(ISNUMBER('Raw Data'!F242), IF(_xlfn.XLOOKUP(SMALL('Raw Data'!F242:H242, 3), B247:D247, B247:D247, 0)&gt;0, SMALL('Raw Data'!F242:H242, 3), 0), 0)</f>
        <v>0</v>
      </c>
      <c r="V247">
        <f>IF(AND('Raw Data'!F242&lt;'Raw Data'!H242,'Raw Data'!S242&gt;'Raw Data'!T242),'Raw Data'!F242,IF(AND('Raw Data'!H242&lt;'Raw Data'!F242,'Raw Data'!T242&gt;'Raw Data'!S242),'Raw Data'!H242,0))</f>
        <v>0</v>
      </c>
      <c r="W247">
        <f>IF(AND('Raw Data'!F242&gt;'Raw Data'!H242,'Raw Data'!S242&gt;'Raw Data'!T242),'Raw Data'!F242,IF(AND('Raw Data'!H242&gt;'Raw Data'!F242,'Raw Data'!T242&gt;'Raw Data'!S242),'Raw Data'!H242,0))</f>
        <v>0</v>
      </c>
      <c r="X247">
        <f>IF(AND('Raw Data'!G242&gt;4,'Raw Data'!S242&gt;'Raw Data'!T242, ISNUMBER('Raw Data'!S242)),'Raw Data'!M242,IF(AND('Raw Data'!G242&gt;4,'Raw Data'!S242='Raw Data'!T242, ISNUMBER('Raw Data'!S242)),0,IF(AND(ISNUMBER('Raw Data'!S242), 'Raw Data'!S242='Raw Data'!T242),'Raw Data'!G242,0)))</f>
        <v>0</v>
      </c>
      <c r="Y247">
        <f>IF(AND('Raw Data'!G242&gt;4,'Raw Data'!S242&lt;'Raw Data'!T242),'Raw Data'!O242,IF(AND('Raw Data'!G242&gt;4,'Raw Data'!S242='Raw Data'!T242),0,IF('Raw Data'!S242='Raw Data'!T242,'Raw Data'!G242,0)))</f>
        <v>0</v>
      </c>
      <c r="Z247">
        <f>IF(AND('Raw Data'!G242&lt;4, 'Raw Data'!S242='Raw Data'!T242), 'Raw Data'!G242,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Data'!U243</f>
        <v>0</v>
      </c>
      <c r="B248">
        <f>IF('Raw Data'!S243&gt;'Raw Data'!T243, 'Raw Data'!F243, 0)</f>
        <v>0</v>
      </c>
      <c r="C248">
        <f>IF(AND(ISNUMBER('Raw Data'!S243), 'Raw Data'!S243='Raw Data'!T243), 'Raw Data'!G243, 0)</f>
        <v>0</v>
      </c>
      <c r="D248">
        <f>IF('Raw Data'!S243&lt;'Raw Data'!T243, 'Raw Data'!H243, 0)</f>
        <v>0</v>
      </c>
      <c r="E248">
        <f>IF(SUM('Raw Data'!S243:T243)&gt;2, 'Raw Data'!I243, 0)</f>
        <v>0</v>
      </c>
      <c r="F248">
        <f>IF(AND(ISNUMBER('Raw Data'!S243),SUM('Raw Data'!S243:T243)&lt;3),'Raw Data'!I243,)</f>
        <v>0</v>
      </c>
      <c r="G248">
        <f>IF(AND('Raw Data'!S243&gt;0, 'Raw Data'!T243&gt;0), 'Raw Data'!K243, 0)</f>
        <v>0</v>
      </c>
      <c r="H248">
        <f>IF(AND(ISNUMBER('Raw Data'!S243), OR('Raw Data'!S243=0, 'Raw Data'!T243=0)), 'Raw Data'!L243, 0)</f>
        <v>0</v>
      </c>
      <c r="I248">
        <f>IF('Raw Data'!S243='Raw Data'!T243, 0, IF('Raw Data'!S243&gt;'Raw Data'!T243, 'Raw Data'!M243, 0))</f>
        <v>0</v>
      </c>
      <c r="J248">
        <f>IF('Raw Data'!S243='Raw Data'!T243, 0, IF('Raw Data'!S243&lt;'Raw Data'!T243, 'Raw Data'!O243, 0))</f>
        <v>0</v>
      </c>
      <c r="K248">
        <f>IF(AND(ISNUMBER('Raw Data'!S243), OR('Raw Data'!S243&gt;'Raw Data'!T243, 'Raw Data'!S243='Raw Data'!T243)), 'Raw Data'!P243, 0)</f>
        <v>0</v>
      </c>
      <c r="L248">
        <f>IF(AND(ISNUMBER('Raw Data'!S243), OR('Raw Data'!S243&lt;'Raw Data'!T243, 'Raw Data'!S243='Raw Data'!T243)), 'Raw Data'!Q243, 0)</f>
        <v>0</v>
      </c>
      <c r="M248">
        <f>IF(AND(ISNUMBER('Raw Data'!S243), OR('Raw Data'!S243&gt;'Raw Data'!T243, 'Raw Data'!S243&lt;'Raw Data'!T243)), 'Raw Data'!R243, 0)</f>
        <v>0</v>
      </c>
      <c r="N248">
        <f>IF(AND('Raw Data'!F243&lt;'Raw Data'!H243, 'Raw Data'!S243&gt;'Raw Data'!T243), 'Raw Data'!F243, 0)</f>
        <v>0</v>
      </c>
      <c r="O248" t="b">
        <f>'Raw Data'!F243&lt;'Raw Data'!H243</f>
        <v>0</v>
      </c>
      <c r="P248">
        <f>IF(AND('Raw Data'!F243&gt;'Raw Data'!H243, 'Raw Data'!S243&gt;'Raw Data'!T243), 'Raw Data'!F243, 0)</f>
        <v>0</v>
      </c>
      <c r="Q248">
        <f>IF(AND('Raw Data'!F243&gt;'Raw Data'!H243, 'Raw Data'!S243&lt;'Raw Data'!T243), 'Raw Data'!H243, 0)</f>
        <v>0</v>
      </c>
      <c r="R248">
        <f>IF(AND('Raw Data'!F243&lt;'Raw Data'!H243, 'Raw Data'!S243&lt;'Raw Data'!T243), 'Raw Data'!H243, 0)</f>
        <v>0</v>
      </c>
      <c r="S248">
        <f>IF(ISNUMBER('Raw Data'!F243), IF(_xlfn.XLOOKUP(SMALL('Raw Data'!F243:H243, 1), B248:D248, B248:D248, 0)&gt;0, SMALL('Raw Data'!F243:H243, 1), 0), 0)</f>
        <v>0</v>
      </c>
      <c r="T248">
        <f>IF(ISNUMBER('Raw Data'!F243), IF(_xlfn.XLOOKUP(SMALL('Raw Data'!F243:H243, 2), B248:D248, B248:D248, 0)&gt;0, SMALL('Raw Data'!F243:H243, 2), 0), 0)</f>
        <v>0</v>
      </c>
      <c r="U248">
        <f>IF(ISNUMBER('Raw Data'!F243), IF(_xlfn.XLOOKUP(SMALL('Raw Data'!F243:H243, 3), B248:D248, B248:D248, 0)&gt;0, SMALL('Raw Data'!F243:H243, 3), 0), 0)</f>
        <v>0</v>
      </c>
      <c r="V248">
        <f>IF(AND('Raw Data'!F243&lt;'Raw Data'!H243,'Raw Data'!S243&gt;'Raw Data'!T243),'Raw Data'!F243,IF(AND('Raw Data'!H243&lt;'Raw Data'!F243,'Raw Data'!T243&gt;'Raw Data'!S243),'Raw Data'!H243,0))</f>
        <v>0</v>
      </c>
      <c r="W248">
        <f>IF(AND('Raw Data'!F243&gt;'Raw Data'!H243,'Raw Data'!S243&gt;'Raw Data'!T243),'Raw Data'!F243,IF(AND('Raw Data'!H243&gt;'Raw Data'!F243,'Raw Data'!T243&gt;'Raw Data'!S243),'Raw Data'!H243,0))</f>
        <v>0</v>
      </c>
      <c r="X248">
        <f>IF(AND('Raw Data'!G243&gt;4,'Raw Data'!S243&gt;'Raw Data'!T243, ISNUMBER('Raw Data'!S243)),'Raw Data'!M243,IF(AND('Raw Data'!G243&gt;4,'Raw Data'!S243='Raw Data'!T243, ISNUMBER('Raw Data'!S243)),0,IF(AND(ISNUMBER('Raw Data'!S243), 'Raw Data'!S243='Raw Data'!T243),'Raw Data'!G243,0)))</f>
        <v>0</v>
      </c>
      <c r="Y248">
        <f>IF(AND('Raw Data'!G243&gt;4,'Raw Data'!S243&lt;'Raw Data'!T243),'Raw Data'!O243,IF(AND('Raw Data'!G243&gt;4,'Raw Data'!S243='Raw Data'!T243),0,IF('Raw Data'!S243='Raw Data'!T243,'Raw Data'!G243,0)))</f>
        <v>0</v>
      </c>
      <c r="Z248">
        <f>IF(AND('Raw Data'!G243&lt;4, 'Raw Data'!S243='Raw Data'!T243), 'Raw Data'!G243,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Data'!U244</f>
        <v>0</v>
      </c>
      <c r="B249">
        <f>IF('Raw Data'!S244&gt;'Raw Data'!T244, 'Raw Data'!F244, 0)</f>
        <v>0</v>
      </c>
      <c r="C249">
        <f>IF(AND(ISNUMBER('Raw Data'!S244), 'Raw Data'!S244='Raw Data'!T244), 'Raw Data'!G244, 0)</f>
        <v>0</v>
      </c>
      <c r="D249">
        <f>IF('Raw Data'!S244&lt;'Raw Data'!T244, 'Raw Data'!H244, 0)</f>
        <v>0</v>
      </c>
      <c r="E249">
        <f>IF(SUM('Raw Data'!S244:T244)&gt;2, 'Raw Data'!I244, 0)</f>
        <v>0</v>
      </c>
      <c r="F249">
        <f>IF(AND(ISNUMBER('Raw Data'!S244),SUM('Raw Data'!S244:T244)&lt;3),'Raw Data'!I244,)</f>
        <v>0</v>
      </c>
      <c r="G249">
        <f>IF(AND('Raw Data'!S244&gt;0, 'Raw Data'!T244&gt;0), 'Raw Data'!K244, 0)</f>
        <v>0</v>
      </c>
      <c r="H249">
        <f>IF(AND(ISNUMBER('Raw Data'!S244), OR('Raw Data'!S244=0, 'Raw Data'!T244=0)), 'Raw Data'!L244, 0)</f>
        <v>0</v>
      </c>
      <c r="I249">
        <f>IF('Raw Data'!S244='Raw Data'!T244, 0, IF('Raw Data'!S244&gt;'Raw Data'!T244, 'Raw Data'!M244, 0))</f>
        <v>0</v>
      </c>
      <c r="J249">
        <f>IF('Raw Data'!S244='Raw Data'!T244, 0, IF('Raw Data'!S244&lt;'Raw Data'!T244, 'Raw Data'!O244, 0))</f>
        <v>0</v>
      </c>
      <c r="K249">
        <f>IF(AND(ISNUMBER('Raw Data'!S244), OR('Raw Data'!S244&gt;'Raw Data'!T244, 'Raw Data'!S244='Raw Data'!T244)), 'Raw Data'!P244, 0)</f>
        <v>0</v>
      </c>
      <c r="L249">
        <f>IF(AND(ISNUMBER('Raw Data'!S244), OR('Raw Data'!S244&lt;'Raw Data'!T244, 'Raw Data'!S244='Raw Data'!T244)), 'Raw Data'!Q244, 0)</f>
        <v>0</v>
      </c>
      <c r="M249">
        <f>IF(AND(ISNUMBER('Raw Data'!S244), OR('Raw Data'!S244&gt;'Raw Data'!T244, 'Raw Data'!S244&lt;'Raw Data'!T244)), 'Raw Data'!R244, 0)</f>
        <v>0</v>
      </c>
      <c r="N249">
        <f>IF(AND('Raw Data'!F244&lt;'Raw Data'!H244, 'Raw Data'!S244&gt;'Raw Data'!T244), 'Raw Data'!F244, 0)</f>
        <v>0</v>
      </c>
      <c r="O249" t="b">
        <f>'Raw Data'!F244&lt;'Raw Data'!H244</f>
        <v>0</v>
      </c>
      <c r="P249">
        <f>IF(AND('Raw Data'!F244&gt;'Raw Data'!H244, 'Raw Data'!S244&gt;'Raw Data'!T244), 'Raw Data'!F244, 0)</f>
        <v>0</v>
      </c>
      <c r="Q249">
        <f>IF(AND('Raw Data'!F244&gt;'Raw Data'!H244, 'Raw Data'!S244&lt;'Raw Data'!T244), 'Raw Data'!H244, 0)</f>
        <v>0</v>
      </c>
      <c r="R249">
        <f>IF(AND('Raw Data'!F244&lt;'Raw Data'!H244, 'Raw Data'!S244&lt;'Raw Data'!T244), 'Raw Data'!H244, 0)</f>
        <v>0</v>
      </c>
      <c r="S249">
        <f>IF(ISNUMBER('Raw Data'!F244), IF(_xlfn.XLOOKUP(SMALL('Raw Data'!F244:H244, 1), B249:D249, B249:D249, 0)&gt;0, SMALL('Raw Data'!F244:H244, 1), 0), 0)</f>
        <v>0</v>
      </c>
      <c r="T249">
        <f>IF(ISNUMBER('Raw Data'!F244), IF(_xlfn.XLOOKUP(SMALL('Raw Data'!F244:H244, 2), B249:D249, B249:D249, 0)&gt;0, SMALL('Raw Data'!F244:H244, 2), 0), 0)</f>
        <v>0</v>
      </c>
      <c r="U249">
        <f>IF(ISNUMBER('Raw Data'!F244), IF(_xlfn.XLOOKUP(SMALL('Raw Data'!F244:H244, 3), B249:D249, B249:D249, 0)&gt;0, SMALL('Raw Data'!F244:H244, 3), 0), 0)</f>
        <v>0</v>
      </c>
      <c r="V249">
        <f>IF(AND('Raw Data'!F244&lt;'Raw Data'!H244,'Raw Data'!S244&gt;'Raw Data'!T244),'Raw Data'!F244,IF(AND('Raw Data'!H244&lt;'Raw Data'!F244,'Raw Data'!T244&gt;'Raw Data'!S244),'Raw Data'!H244,0))</f>
        <v>0</v>
      </c>
      <c r="W249">
        <f>IF(AND('Raw Data'!F244&gt;'Raw Data'!H244,'Raw Data'!S244&gt;'Raw Data'!T244),'Raw Data'!F244,IF(AND('Raw Data'!H244&gt;'Raw Data'!F244,'Raw Data'!T244&gt;'Raw Data'!S244),'Raw Data'!H244,0))</f>
        <v>0</v>
      </c>
      <c r="X249">
        <f>IF(AND('Raw Data'!G244&gt;4,'Raw Data'!S244&gt;'Raw Data'!T244, ISNUMBER('Raw Data'!S244)),'Raw Data'!M244,IF(AND('Raw Data'!G244&gt;4,'Raw Data'!S244='Raw Data'!T244, ISNUMBER('Raw Data'!S244)),0,IF(AND(ISNUMBER('Raw Data'!S244), 'Raw Data'!S244='Raw Data'!T244),'Raw Data'!G244,0)))</f>
        <v>0</v>
      </c>
      <c r="Y249">
        <f>IF(AND('Raw Data'!G244&gt;4,'Raw Data'!S244&lt;'Raw Data'!T244),'Raw Data'!O244,IF(AND('Raw Data'!G244&gt;4,'Raw Data'!S244='Raw Data'!T244),0,IF('Raw Data'!S244='Raw Data'!T244,'Raw Data'!G244,0)))</f>
        <v>0</v>
      </c>
      <c r="Z249">
        <f>IF(AND('Raw Data'!G244&lt;4, 'Raw Data'!S244='Raw Data'!T244), 'Raw Data'!G244,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Data'!U245</f>
        <v>0</v>
      </c>
      <c r="B250">
        <f>IF('Raw Data'!S245&gt;'Raw Data'!T245, 'Raw Data'!F245, 0)</f>
        <v>0</v>
      </c>
      <c r="C250">
        <f>IF(AND(ISNUMBER('Raw Data'!S245), 'Raw Data'!S245='Raw Data'!T245), 'Raw Data'!G245, 0)</f>
        <v>0</v>
      </c>
      <c r="D250">
        <f>IF('Raw Data'!S245&lt;'Raw Data'!T245, 'Raw Data'!H245, 0)</f>
        <v>0</v>
      </c>
      <c r="E250">
        <f>IF(SUM('Raw Data'!S245:T245)&gt;2, 'Raw Data'!I245, 0)</f>
        <v>0</v>
      </c>
      <c r="F250">
        <f>IF(AND(ISNUMBER('Raw Data'!S245),SUM('Raw Data'!S245:T245)&lt;3),'Raw Data'!I245,)</f>
        <v>0</v>
      </c>
      <c r="G250">
        <f>IF(AND('Raw Data'!S245&gt;0, 'Raw Data'!T245&gt;0), 'Raw Data'!K245, 0)</f>
        <v>0</v>
      </c>
      <c r="H250">
        <f>IF(AND(ISNUMBER('Raw Data'!S245), OR('Raw Data'!S245=0, 'Raw Data'!T245=0)), 'Raw Data'!L245, 0)</f>
        <v>0</v>
      </c>
      <c r="I250">
        <f>IF('Raw Data'!S245='Raw Data'!T245, 0, IF('Raw Data'!S245&gt;'Raw Data'!T245, 'Raw Data'!M245, 0))</f>
        <v>0</v>
      </c>
      <c r="J250">
        <f>IF('Raw Data'!S245='Raw Data'!T245, 0, IF('Raw Data'!S245&lt;'Raw Data'!T245, 'Raw Data'!O245, 0))</f>
        <v>0</v>
      </c>
      <c r="K250">
        <f>IF(AND(ISNUMBER('Raw Data'!S245), OR('Raw Data'!S245&gt;'Raw Data'!T245, 'Raw Data'!S245='Raw Data'!T245)), 'Raw Data'!P245, 0)</f>
        <v>0</v>
      </c>
      <c r="L250">
        <f>IF(AND(ISNUMBER('Raw Data'!S245), OR('Raw Data'!S245&lt;'Raw Data'!T245, 'Raw Data'!S245='Raw Data'!T245)), 'Raw Data'!Q245, 0)</f>
        <v>0</v>
      </c>
      <c r="M250">
        <f>IF(AND(ISNUMBER('Raw Data'!S245), OR('Raw Data'!S245&gt;'Raw Data'!T245, 'Raw Data'!S245&lt;'Raw Data'!T245)), 'Raw Data'!R245, 0)</f>
        <v>0</v>
      </c>
      <c r="N250">
        <f>IF(AND('Raw Data'!F245&lt;'Raw Data'!H245, 'Raw Data'!S245&gt;'Raw Data'!T245), 'Raw Data'!F245, 0)</f>
        <v>0</v>
      </c>
      <c r="O250" t="b">
        <f>'Raw Data'!F245&lt;'Raw Data'!H245</f>
        <v>0</v>
      </c>
      <c r="P250">
        <f>IF(AND('Raw Data'!F245&gt;'Raw Data'!H245, 'Raw Data'!S245&gt;'Raw Data'!T245), 'Raw Data'!F245, 0)</f>
        <v>0</v>
      </c>
      <c r="Q250">
        <f>IF(AND('Raw Data'!F245&gt;'Raw Data'!H245, 'Raw Data'!S245&lt;'Raw Data'!T245), 'Raw Data'!H245, 0)</f>
        <v>0</v>
      </c>
      <c r="R250">
        <f>IF(AND('Raw Data'!F245&lt;'Raw Data'!H245, 'Raw Data'!S245&lt;'Raw Data'!T245), 'Raw Data'!H245, 0)</f>
        <v>0</v>
      </c>
      <c r="S250">
        <f>IF(ISNUMBER('Raw Data'!F245), IF(_xlfn.XLOOKUP(SMALL('Raw Data'!F245:H245, 1), B250:D250, B250:D250, 0)&gt;0, SMALL('Raw Data'!F245:H245, 1), 0), 0)</f>
        <v>0</v>
      </c>
      <c r="T250">
        <f>IF(ISNUMBER('Raw Data'!F245), IF(_xlfn.XLOOKUP(SMALL('Raw Data'!F245:H245, 2), B250:D250, B250:D250, 0)&gt;0, SMALL('Raw Data'!F245:H245, 2), 0), 0)</f>
        <v>0</v>
      </c>
      <c r="U250">
        <f>IF(ISNUMBER('Raw Data'!F245), IF(_xlfn.XLOOKUP(SMALL('Raw Data'!F245:H245, 3), B250:D250, B250:D250, 0)&gt;0, SMALL('Raw Data'!F245:H245, 3), 0), 0)</f>
        <v>0</v>
      </c>
      <c r="V250">
        <f>IF(AND('Raw Data'!F245&lt;'Raw Data'!H245,'Raw Data'!S245&gt;'Raw Data'!T245),'Raw Data'!F245,IF(AND('Raw Data'!H245&lt;'Raw Data'!F245,'Raw Data'!T245&gt;'Raw Data'!S245),'Raw Data'!H245,0))</f>
        <v>0</v>
      </c>
      <c r="W250">
        <f>IF(AND('Raw Data'!F245&gt;'Raw Data'!H245,'Raw Data'!S245&gt;'Raw Data'!T245),'Raw Data'!F245,IF(AND('Raw Data'!H245&gt;'Raw Data'!F245,'Raw Data'!T245&gt;'Raw Data'!S245),'Raw Data'!H245,0))</f>
        <v>0</v>
      </c>
      <c r="X250">
        <f>IF(AND('Raw Data'!G245&gt;4,'Raw Data'!S245&gt;'Raw Data'!T245, ISNUMBER('Raw Data'!S245)),'Raw Data'!M245,IF(AND('Raw Data'!G245&gt;4,'Raw Data'!S245='Raw Data'!T245, ISNUMBER('Raw Data'!S245)),0,IF(AND(ISNUMBER('Raw Data'!S245), 'Raw Data'!S245='Raw Data'!T245),'Raw Data'!G245,0)))</f>
        <v>0</v>
      </c>
      <c r="Y250">
        <f>IF(AND('Raw Data'!G245&gt;4,'Raw Data'!S245&lt;'Raw Data'!T245),'Raw Data'!O245,IF(AND('Raw Data'!G245&gt;4,'Raw Data'!S245='Raw Data'!T245),0,IF('Raw Data'!S245='Raw Data'!T245,'Raw Data'!G245,0)))</f>
        <v>0</v>
      </c>
      <c r="Z250">
        <f>IF(AND('Raw Data'!G245&lt;4, 'Raw Data'!S245='Raw Data'!T245), 'Raw Data'!G245,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Data'!U246</f>
        <v>0</v>
      </c>
      <c r="B251">
        <f>IF('Raw Data'!S246&gt;'Raw Data'!T246, 'Raw Data'!F246, 0)</f>
        <v>0</v>
      </c>
      <c r="C251">
        <f>IF(AND(ISNUMBER('Raw Data'!S246), 'Raw Data'!S246='Raw Data'!T246), 'Raw Data'!G246, 0)</f>
        <v>0</v>
      </c>
      <c r="D251">
        <f>IF('Raw Data'!S246&lt;'Raw Data'!T246, 'Raw Data'!H246, 0)</f>
        <v>0</v>
      </c>
      <c r="E251">
        <f>IF(SUM('Raw Data'!S246:T246)&gt;2, 'Raw Data'!I246, 0)</f>
        <v>0</v>
      </c>
      <c r="F251">
        <f>IF(AND(ISNUMBER('Raw Data'!S246),SUM('Raw Data'!S246:T246)&lt;3),'Raw Data'!I246,)</f>
        <v>0</v>
      </c>
      <c r="G251">
        <f>IF(AND('Raw Data'!S246&gt;0, 'Raw Data'!T246&gt;0), 'Raw Data'!K246, 0)</f>
        <v>0</v>
      </c>
      <c r="H251">
        <f>IF(AND(ISNUMBER('Raw Data'!S246), OR('Raw Data'!S246=0, 'Raw Data'!T246=0)), 'Raw Data'!L246, 0)</f>
        <v>0</v>
      </c>
      <c r="I251">
        <f>IF('Raw Data'!S246='Raw Data'!T246, 0, IF('Raw Data'!S246&gt;'Raw Data'!T246, 'Raw Data'!M246, 0))</f>
        <v>0</v>
      </c>
      <c r="J251">
        <f>IF('Raw Data'!S246='Raw Data'!T246, 0, IF('Raw Data'!S246&lt;'Raw Data'!T246, 'Raw Data'!O246, 0))</f>
        <v>0</v>
      </c>
      <c r="K251">
        <f>IF(AND(ISNUMBER('Raw Data'!S246), OR('Raw Data'!S246&gt;'Raw Data'!T246, 'Raw Data'!S246='Raw Data'!T246)), 'Raw Data'!P246, 0)</f>
        <v>0</v>
      </c>
      <c r="L251">
        <f>IF(AND(ISNUMBER('Raw Data'!S246), OR('Raw Data'!S246&lt;'Raw Data'!T246, 'Raw Data'!S246='Raw Data'!T246)), 'Raw Data'!Q246, 0)</f>
        <v>0</v>
      </c>
      <c r="M251">
        <f>IF(AND(ISNUMBER('Raw Data'!S246), OR('Raw Data'!S246&gt;'Raw Data'!T246, 'Raw Data'!S246&lt;'Raw Data'!T246)), 'Raw Data'!R246, 0)</f>
        <v>0</v>
      </c>
      <c r="N251">
        <f>IF(AND('Raw Data'!F246&lt;'Raw Data'!H246, 'Raw Data'!S246&gt;'Raw Data'!T246), 'Raw Data'!F246, 0)</f>
        <v>0</v>
      </c>
      <c r="O251" t="b">
        <f>'Raw Data'!F246&lt;'Raw Data'!H246</f>
        <v>0</v>
      </c>
      <c r="P251">
        <f>IF(AND('Raw Data'!F246&gt;'Raw Data'!H246, 'Raw Data'!S246&gt;'Raw Data'!T246), 'Raw Data'!F246, 0)</f>
        <v>0</v>
      </c>
      <c r="Q251">
        <f>IF(AND('Raw Data'!F246&gt;'Raw Data'!H246, 'Raw Data'!S246&lt;'Raw Data'!T246), 'Raw Data'!H246, 0)</f>
        <v>0</v>
      </c>
      <c r="R251">
        <f>IF(AND('Raw Data'!F246&lt;'Raw Data'!H246, 'Raw Data'!S246&lt;'Raw Data'!T246), 'Raw Data'!H246, 0)</f>
        <v>0</v>
      </c>
      <c r="S251">
        <f>IF(ISNUMBER('Raw Data'!F246), IF(_xlfn.XLOOKUP(SMALL('Raw Data'!F246:H246, 1), B251:D251, B251:D251, 0)&gt;0, SMALL('Raw Data'!F246:H246, 1), 0), 0)</f>
        <v>0</v>
      </c>
      <c r="T251">
        <f>IF(ISNUMBER('Raw Data'!F246), IF(_xlfn.XLOOKUP(SMALL('Raw Data'!F246:H246, 2), B251:D251, B251:D251, 0)&gt;0, SMALL('Raw Data'!F246:H246, 2), 0), 0)</f>
        <v>0</v>
      </c>
      <c r="U251">
        <f>IF(ISNUMBER('Raw Data'!F246), IF(_xlfn.XLOOKUP(SMALL('Raw Data'!F246:H246, 3), B251:D251, B251:D251, 0)&gt;0, SMALL('Raw Data'!F246:H246, 3), 0), 0)</f>
        <v>0</v>
      </c>
      <c r="V251">
        <f>IF(AND('Raw Data'!F246&lt;'Raw Data'!H246,'Raw Data'!S246&gt;'Raw Data'!T246),'Raw Data'!F246,IF(AND('Raw Data'!H246&lt;'Raw Data'!F246,'Raw Data'!T246&gt;'Raw Data'!S246),'Raw Data'!H246,0))</f>
        <v>0</v>
      </c>
      <c r="W251">
        <f>IF(AND('Raw Data'!F246&gt;'Raw Data'!H246,'Raw Data'!S246&gt;'Raw Data'!T246),'Raw Data'!F246,IF(AND('Raw Data'!H246&gt;'Raw Data'!F246,'Raw Data'!T246&gt;'Raw Data'!S246),'Raw Data'!H246,0))</f>
        <v>0</v>
      </c>
      <c r="X251">
        <f>IF(AND('Raw Data'!G246&gt;4,'Raw Data'!S246&gt;'Raw Data'!T246, ISNUMBER('Raw Data'!S246)),'Raw Data'!M246,IF(AND('Raw Data'!G246&gt;4,'Raw Data'!S246='Raw Data'!T246, ISNUMBER('Raw Data'!S246)),0,IF(AND(ISNUMBER('Raw Data'!S246), 'Raw Data'!S246='Raw Data'!T246),'Raw Data'!G246,0)))</f>
        <v>0</v>
      </c>
      <c r="Y251">
        <f>IF(AND('Raw Data'!G246&gt;4,'Raw Data'!S246&lt;'Raw Data'!T246),'Raw Data'!O246,IF(AND('Raw Data'!G246&gt;4,'Raw Data'!S246='Raw Data'!T246),0,IF('Raw Data'!S246='Raw Data'!T246,'Raw Data'!G246,0)))</f>
        <v>0</v>
      </c>
      <c r="Z251">
        <f>IF(AND('Raw Data'!G246&lt;4, 'Raw Data'!S246='Raw Data'!T246), 'Raw Data'!G246,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Data'!U247</f>
        <v>0</v>
      </c>
      <c r="B252">
        <f>IF('Raw Data'!S247&gt;'Raw Data'!T247, 'Raw Data'!F247, 0)</f>
        <v>0</v>
      </c>
      <c r="C252">
        <f>IF(AND(ISNUMBER('Raw Data'!S247), 'Raw Data'!S247='Raw Data'!T247), 'Raw Data'!G247, 0)</f>
        <v>0</v>
      </c>
      <c r="D252">
        <f>IF('Raw Data'!S247&lt;'Raw Data'!T247, 'Raw Data'!H247, 0)</f>
        <v>0</v>
      </c>
      <c r="E252">
        <f>IF(SUM('Raw Data'!S247:T247)&gt;2, 'Raw Data'!I247, 0)</f>
        <v>0</v>
      </c>
      <c r="F252">
        <f>IF(AND(ISNUMBER('Raw Data'!S247),SUM('Raw Data'!S247:T247)&lt;3),'Raw Data'!I247,)</f>
        <v>0</v>
      </c>
      <c r="G252">
        <f>IF(AND('Raw Data'!S247&gt;0, 'Raw Data'!T247&gt;0), 'Raw Data'!K247, 0)</f>
        <v>0</v>
      </c>
      <c r="H252">
        <f>IF(AND(ISNUMBER('Raw Data'!S247), OR('Raw Data'!S247=0, 'Raw Data'!T247=0)), 'Raw Data'!L247, 0)</f>
        <v>0</v>
      </c>
      <c r="I252">
        <f>IF('Raw Data'!S247='Raw Data'!T247, 0, IF('Raw Data'!S247&gt;'Raw Data'!T247, 'Raw Data'!M247, 0))</f>
        <v>0</v>
      </c>
      <c r="J252">
        <f>IF('Raw Data'!S247='Raw Data'!T247, 0, IF('Raw Data'!S247&lt;'Raw Data'!T247, 'Raw Data'!O247, 0))</f>
        <v>0</v>
      </c>
      <c r="K252">
        <f>IF(AND(ISNUMBER('Raw Data'!S247), OR('Raw Data'!S247&gt;'Raw Data'!T247, 'Raw Data'!S247='Raw Data'!T247)), 'Raw Data'!P247, 0)</f>
        <v>0</v>
      </c>
      <c r="L252">
        <f>IF(AND(ISNUMBER('Raw Data'!S247), OR('Raw Data'!S247&lt;'Raw Data'!T247, 'Raw Data'!S247='Raw Data'!T247)), 'Raw Data'!Q247, 0)</f>
        <v>0</v>
      </c>
      <c r="M252">
        <f>IF(AND(ISNUMBER('Raw Data'!S247), OR('Raw Data'!S247&gt;'Raw Data'!T247, 'Raw Data'!S247&lt;'Raw Data'!T247)), 'Raw Data'!R247, 0)</f>
        <v>0</v>
      </c>
      <c r="N252">
        <f>IF(AND('Raw Data'!F247&lt;'Raw Data'!H247, 'Raw Data'!S247&gt;'Raw Data'!T247), 'Raw Data'!F247, 0)</f>
        <v>0</v>
      </c>
      <c r="O252" t="b">
        <f>'Raw Data'!F247&lt;'Raw Data'!H247</f>
        <v>0</v>
      </c>
      <c r="P252">
        <f>IF(AND('Raw Data'!F247&gt;'Raw Data'!H247, 'Raw Data'!S247&gt;'Raw Data'!T247), 'Raw Data'!F247, 0)</f>
        <v>0</v>
      </c>
      <c r="Q252">
        <f>IF(AND('Raw Data'!F247&gt;'Raw Data'!H247, 'Raw Data'!S247&lt;'Raw Data'!T247), 'Raw Data'!H247, 0)</f>
        <v>0</v>
      </c>
      <c r="R252">
        <f>IF(AND('Raw Data'!F247&lt;'Raw Data'!H247, 'Raw Data'!S247&lt;'Raw Data'!T247), 'Raw Data'!H247, 0)</f>
        <v>0</v>
      </c>
      <c r="S252">
        <f>IF(ISNUMBER('Raw Data'!F247), IF(_xlfn.XLOOKUP(SMALL('Raw Data'!F247:H247, 1), B252:D252, B252:D252, 0)&gt;0, SMALL('Raw Data'!F247:H247, 1), 0), 0)</f>
        <v>0</v>
      </c>
      <c r="T252">
        <f>IF(ISNUMBER('Raw Data'!F247), IF(_xlfn.XLOOKUP(SMALL('Raw Data'!F247:H247, 2), B252:D252, B252:D252, 0)&gt;0, SMALL('Raw Data'!F247:H247, 2), 0), 0)</f>
        <v>0</v>
      </c>
      <c r="U252">
        <f>IF(ISNUMBER('Raw Data'!F247), IF(_xlfn.XLOOKUP(SMALL('Raw Data'!F247:H247, 3), B252:D252, B252:D252, 0)&gt;0, SMALL('Raw Data'!F247:H247, 3), 0), 0)</f>
        <v>0</v>
      </c>
      <c r="V252">
        <f>IF(AND('Raw Data'!F247&lt;'Raw Data'!H247,'Raw Data'!S247&gt;'Raw Data'!T247),'Raw Data'!F247,IF(AND('Raw Data'!H247&lt;'Raw Data'!F247,'Raw Data'!T247&gt;'Raw Data'!S247),'Raw Data'!H247,0))</f>
        <v>0</v>
      </c>
      <c r="W252">
        <f>IF(AND('Raw Data'!F247&gt;'Raw Data'!H247,'Raw Data'!S247&gt;'Raw Data'!T247),'Raw Data'!F247,IF(AND('Raw Data'!H247&gt;'Raw Data'!F247,'Raw Data'!T247&gt;'Raw Data'!S247),'Raw Data'!H247,0))</f>
        <v>0</v>
      </c>
      <c r="X252">
        <f>IF(AND('Raw Data'!G247&gt;4,'Raw Data'!S247&gt;'Raw Data'!T247, ISNUMBER('Raw Data'!S247)),'Raw Data'!M247,IF(AND('Raw Data'!G247&gt;4,'Raw Data'!S247='Raw Data'!T247, ISNUMBER('Raw Data'!S247)),0,IF(AND(ISNUMBER('Raw Data'!S247), 'Raw Data'!S247='Raw Data'!T247),'Raw Data'!G247,0)))</f>
        <v>0</v>
      </c>
      <c r="Y252">
        <f>IF(AND('Raw Data'!G247&gt;4,'Raw Data'!S247&lt;'Raw Data'!T247),'Raw Data'!O247,IF(AND('Raw Data'!G247&gt;4,'Raw Data'!S247='Raw Data'!T247),0,IF('Raw Data'!S247='Raw Data'!T247,'Raw Data'!G247,0)))</f>
        <v>0</v>
      </c>
      <c r="Z252">
        <f>IF(AND('Raw Data'!G247&lt;4, 'Raw Data'!S247='Raw Data'!T247), 'Raw Data'!G247,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Data'!U248</f>
        <v>0</v>
      </c>
      <c r="B253">
        <f>IF('Raw Data'!S248&gt;'Raw Data'!T248, 'Raw Data'!F248, 0)</f>
        <v>0</v>
      </c>
      <c r="C253">
        <f>IF(AND(ISNUMBER('Raw Data'!S248), 'Raw Data'!S248='Raw Data'!T248), 'Raw Data'!G248, 0)</f>
        <v>0</v>
      </c>
      <c r="D253">
        <f>IF('Raw Data'!S248&lt;'Raw Data'!T248, 'Raw Data'!H248, 0)</f>
        <v>0</v>
      </c>
      <c r="E253">
        <f>IF(SUM('Raw Data'!S248:T248)&gt;2, 'Raw Data'!I248, 0)</f>
        <v>0</v>
      </c>
      <c r="F253">
        <f>IF(AND(ISNUMBER('Raw Data'!S248),SUM('Raw Data'!S248:T248)&lt;3),'Raw Data'!I248,)</f>
        <v>0</v>
      </c>
      <c r="G253">
        <f>IF(AND('Raw Data'!S248&gt;0, 'Raw Data'!T248&gt;0), 'Raw Data'!K248, 0)</f>
        <v>0</v>
      </c>
      <c r="H253">
        <f>IF(AND(ISNUMBER('Raw Data'!S248), OR('Raw Data'!S248=0, 'Raw Data'!T248=0)), 'Raw Data'!L248, 0)</f>
        <v>0</v>
      </c>
      <c r="I253">
        <f>IF('Raw Data'!S248='Raw Data'!T248, 0, IF('Raw Data'!S248&gt;'Raw Data'!T248, 'Raw Data'!M248, 0))</f>
        <v>0</v>
      </c>
      <c r="J253">
        <f>IF('Raw Data'!S248='Raw Data'!T248, 0, IF('Raw Data'!S248&lt;'Raw Data'!T248, 'Raw Data'!O248, 0))</f>
        <v>0</v>
      </c>
      <c r="K253">
        <f>IF(AND(ISNUMBER('Raw Data'!S248), OR('Raw Data'!S248&gt;'Raw Data'!T248, 'Raw Data'!S248='Raw Data'!T248)), 'Raw Data'!P248, 0)</f>
        <v>0</v>
      </c>
      <c r="L253">
        <f>IF(AND(ISNUMBER('Raw Data'!S248), OR('Raw Data'!S248&lt;'Raw Data'!T248, 'Raw Data'!S248='Raw Data'!T248)), 'Raw Data'!Q248, 0)</f>
        <v>0</v>
      </c>
      <c r="M253">
        <f>IF(AND(ISNUMBER('Raw Data'!S248), OR('Raw Data'!S248&gt;'Raw Data'!T248, 'Raw Data'!S248&lt;'Raw Data'!T248)), 'Raw Data'!R248, 0)</f>
        <v>0</v>
      </c>
      <c r="N253">
        <f>IF(AND('Raw Data'!F248&lt;'Raw Data'!H248, 'Raw Data'!S248&gt;'Raw Data'!T248), 'Raw Data'!F248, 0)</f>
        <v>0</v>
      </c>
      <c r="O253" t="b">
        <f>'Raw Data'!F248&lt;'Raw Data'!H248</f>
        <v>0</v>
      </c>
      <c r="P253">
        <f>IF(AND('Raw Data'!F248&gt;'Raw Data'!H248, 'Raw Data'!S248&gt;'Raw Data'!T248), 'Raw Data'!F248, 0)</f>
        <v>0</v>
      </c>
      <c r="Q253">
        <f>IF(AND('Raw Data'!F248&gt;'Raw Data'!H248, 'Raw Data'!S248&lt;'Raw Data'!T248), 'Raw Data'!H248, 0)</f>
        <v>0</v>
      </c>
      <c r="R253">
        <f>IF(AND('Raw Data'!F248&lt;'Raw Data'!H248, 'Raw Data'!S248&lt;'Raw Data'!T248), 'Raw Data'!H248, 0)</f>
        <v>0</v>
      </c>
      <c r="S253">
        <f>IF(ISNUMBER('Raw Data'!F248), IF(_xlfn.XLOOKUP(SMALL('Raw Data'!F248:H248, 1), B253:D253, B253:D253, 0)&gt;0, SMALL('Raw Data'!F248:H248, 1), 0), 0)</f>
        <v>0</v>
      </c>
      <c r="T253">
        <f>IF(ISNUMBER('Raw Data'!F248), IF(_xlfn.XLOOKUP(SMALL('Raw Data'!F248:H248, 2), B253:D253, B253:D253, 0)&gt;0, SMALL('Raw Data'!F248:H248, 2), 0), 0)</f>
        <v>0</v>
      </c>
      <c r="U253">
        <f>IF(ISNUMBER('Raw Data'!F248), IF(_xlfn.XLOOKUP(SMALL('Raw Data'!F248:H248, 3), B253:D253, B253:D253, 0)&gt;0, SMALL('Raw Data'!F248:H248, 3), 0), 0)</f>
        <v>0</v>
      </c>
      <c r="V253">
        <f>IF(AND('Raw Data'!F248&lt;'Raw Data'!H248,'Raw Data'!S248&gt;'Raw Data'!T248),'Raw Data'!F248,IF(AND('Raw Data'!H248&lt;'Raw Data'!F248,'Raw Data'!T248&gt;'Raw Data'!S248),'Raw Data'!H248,0))</f>
        <v>0</v>
      </c>
      <c r="W253">
        <f>IF(AND('Raw Data'!F248&gt;'Raw Data'!H248,'Raw Data'!S248&gt;'Raw Data'!T248),'Raw Data'!F248,IF(AND('Raw Data'!H248&gt;'Raw Data'!F248,'Raw Data'!T248&gt;'Raw Data'!S248),'Raw Data'!H248,0))</f>
        <v>0</v>
      </c>
      <c r="X253">
        <f>IF(AND('Raw Data'!G248&gt;4,'Raw Data'!S248&gt;'Raw Data'!T248, ISNUMBER('Raw Data'!S248)),'Raw Data'!M248,IF(AND('Raw Data'!G248&gt;4,'Raw Data'!S248='Raw Data'!T248, ISNUMBER('Raw Data'!S248)),0,IF(AND(ISNUMBER('Raw Data'!S248), 'Raw Data'!S248='Raw Data'!T248),'Raw Data'!G248,0)))</f>
        <v>0</v>
      </c>
      <c r="Y253">
        <f>IF(AND('Raw Data'!G248&gt;4,'Raw Data'!S248&lt;'Raw Data'!T248),'Raw Data'!O248,IF(AND('Raw Data'!G248&gt;4,'Raw Data'!S248='Raw Data'!T248),0,IF('Raw Data'!S248='Raw Data'!T248,'Raw Data'!G248,0)))</f>
        <v>0</v>
      </c>
      <c r="Z253">
        <f>IF(AND('Raw Data'!G248&lt;4, 'Raw Data'!S248='Raw Data'!T248), 'Raw Data'!G248,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Data'!U249</f>
        <v>0</v>
      </c>
      <c r="B254">
        <f>IF('Raw Data'!S249&gt;'Raw Data'!T249, 'Raw Data'!F249, 0)</f>
        <v>0</v>
      </c>
      <c r="C254">
        <f>IF(AND(ISNUMBER('Raw Data'!S249), 'Raw Data'!S249='Raw Data'!T249), 'Raw Data'!G249, 0)</f>
        <v>0</v>
      </c>
      <c r="D254">
        <f>IF('Raw Data'!S249&lt;'Raw Data'!T249, 'Raw Data'!H249, 0)</f>
        <v>0</v>
      </c>
      <c r="E254">
        <f>IF(SUM('Raw Data'!S249:T249)&gt;2, 'Raw Data'!I249, 0)</f>
        <v>0</v>
      </c>
      <c r="F254">
        <f>IF(AND(ISNUMBER('Raw Data'!S249),SUM('Raw Data'!S249:T249)&lt;3),'Raw Data'!I249,)</f>
        <v>0</v>
      </c>
      <c r="G254">
        <f>IF(AND('Raw Data'!S249&gt;0, 'Raw Data'!T249&gt;0), 'Raw Data'!K249, 0)</f>
        <v>0</v>
      </c>
      <c r="H254">
        <f>IF(AND(ISNUMBER('Raw Data'!S249), OR('Raw Data'!S249=0, 'Raw Data'!T249=0)), 'Raw Data'!L249, 0)</f>
        <v>0</v>
      </c>
      <c r="I254">
        <f>IF('Raw Data'!S249='Raw Data'!T249, 0, IF('Raw Data'!S249&gt;'Raw Data'!T249, 'Raw Data'!M249, 0))</f>
        <v>0</v>
      </c>
      <c r="J254">
        <f>IF('Raw Data'!S249='Raw Data'!T249, 0, IF('Raw Data'!S249&lt;'Raw Data'!T249, 'Raw Data'!O249, 0))</f>
        <v>0</v>
      </c>
      <c r="K254">
        <f>IF(AND(ISNUMBER('Raw Data'!S249), OR('Raw Data'!S249&gt;'Raw Data'!T249, 'Raw Data'!S249='Raw Data'!T249)), 'Raw Data'!P249, 0)</f>
        <v>0</v>
      </c>
      <c r="L254">
        <f>IF(AND(ISNUMBER('Raw Data'!S249), OR('Raw Data'!S249&lt;'Raw Data'!T249, 'Raw Data'!S249='Raw Data'!T249)), 'Raw Data'!Q249, 0)</f>
        <v>0</v>
      </c>
      <c r="M254">
        <f>IF(AND(ISNUMBER('Raw Data'!S249), OR('Raw Data'!S249&gt;'Raw Data'!T249, 'Raw Data'!S249&lt;'Raw Data'!T249)), 'Raw Data'!R249, 0)</f>
        <v>0</v>
      </c>
      <c r="N254">
        <f>IF(AND('Raw Data'!F249&lt;'Raw Data'!H249, 'Raw Data'!S249&gt;'Raw Data'!T249), 'Raw Data'!F249, 0)</f>
        <v>0</v>
      </c>
      <c r="O254" t="b">
        <f>'Raw Data'!F249&lt;'Raw Data'!H249</f>
        <v>0</v>
      </c>
      <c r="P254">
        <f>IF(AND('Raw Data'!F249&gt;'Raw Data'!H249, 'Raw Data'!S249&gt;'Raw Data'!T249), 'Raw Data'!F249, 0)</f>
        <v>0</v>
      </c>
      <c r="Q254">
        <f>IF(AND('Raw Data'!F249&gt;'Raw Data'!H249, 'Raw Data'!S249&lt;'Raw Data'!T249), 'Raw Data'!H249, 0)</f>
        <v>0</v>
      </c>
      <c r="R254">
        <f>IF(AND('Raw Data'!F249&lt;'Raw Data'!H249, 'Raw Data'!S249&lt;'Raw Data'!T249), 'Raw Data'!H249, 0)</f>
        <v>0</v>
      </c>
      <c r="S254">
        <f>IF(ISNUMBER('Raw Data'!F249), IF(_xlfn.XLOOKUP(SMALL('Raw Data'!F249:H249, 1), B254:D254, B254:D254, 0)&gt;0, SMALL('Raw Data'!F249:H249, 1), 0), 0)</f>
        <v>0</v>
      </c>
      <c r="T254">
        <f>IF(ISNUMBER('Raw Data'!F249), IF(_xlfn.XLOOKUP(SMALL('Raw Data'!F249:H249, 2), B254:D254, B254:D254, 0)&gt;0, SMALL('Raw Data'!F249:H249, 2), 0), 0)</f>
        <v>0</v>
      </c>
      <c r="U254">
        <f>IF(ISNUMBER('Raw Data'!F249), IF(_xlfn.XLOOKUP(SMALL('Raw Data'!F249:H249, 3), B254:D254, B254:D254, 0)&gt;0, SMALL('Raw Data'!F249:H249, 3), 0), 0)</f>
        <v>0</v>
      </c>
      <c r="V254">
        <f>IF(AND('Raw Data'!F249&lt;'Raw Data'!H249,'Raw Data'!S249&gt;'Raw Data'!T249),'Raw Data'!F249,IF(AND('Raw Data'!H249&lt;'Raw Data'!F249,'Raw Data'!T249&gt;'Raw Data'!S249),'Raw Data'!H249,0))</f>
        <v>0</v>
      </c>
      <c r="W254">
        <f>IF(AND('Raw Data'!F249&gt;'Raw Data'!H249,'Raw Data'!S249&gt;'Raw Data'!T249),'Raw Data'!F249,IF(AND('Raw Data'!H249&gt;'Raw Data'!F249,'Raw Data'!T249&gt;'Raw Data'!S249),'Raw Data'!H249,0))</f>
        <v>0</v>
      </c>
      <c r="X254">
        <f>IF(AND('Raw Data'!G249&gt;4,'Raw Data'!S249&gt;'Raw Data'!T249, ISNUMBER('Raw Data'!S249)),'Raw Data'!M249,IF(AND('Raw Data'!G249&gt;4,'Raw Data'!S249='Raw Data'!T249, ISNUMBER('Raw Data'!S249)),0,IF(AND(ISNUMBER('Raw Data'!S249), 'Raw Data'!S249='Raw Data'!T249),'Raw Data'!G249,0)))</f>
        <v>0</v>
      </c>
      <c r="Y254">
        <f>IF(AND('Raw Data'!G249&gt;4,'Raw Data'!S249&lt;'Raw Data'!T249),'Raw Data'!O249,IF(AND('Raw Data'!G249&gt;4,'Raw Data'!S249='Raw Data'!T249),0,IF('Raw Data'!S249='Raw Data'!T249,'Raw Data'!G249,0)))</f>
        <v>0</v>
      </c>
      <c r="Z254">
        <f>IF(AND('Raw Data'!G249&lt;4, 'Raw Data'!S249='Raw Data'!T249), 'Raw Data'!G249,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Data'!U250</f>
        <v>0</v>
      </c>
      <c r="B255">
        <f>IF('Raw Data'!S250&gt;'Raw Data'!T250, 'Raw Data'!F250, 0)</f>
        <v>0</v>
      </c>
      <c r="C255">
        <f>IF(AND(ISNUMBER('Raw Data'!S250), 'Raw Data'!S250='Raw Data'!T250), 'Raw Data'!G250, 0)</f>
        <v>0</v>
      </c>
      <c r="D255">
        <f>IF('Raw Data'!S250&lt;'Raw Data'!T250, 'Raw Data'!H250, 0)</f>
        <v>0</v>
      </c>
      <c r="E255">
        <f>IF(SUM('Raw Data'!S250:T250)&gt;2, 'Raw Data'!I250, 0)</f>
        <v>0</v>
      </c>
      <c r="F255">
        <f>IF(AND(ISNUMBER('Raw Data'!S250),SUM('Raw Data'!S250:T250)&lt;3),'Raw Data'!I250,)</f>
        <v>0</v>
      </c>
      <c r="G255">
        <f>IF(AND('Raw Data'!S250&gt;0, 'Raw Data'!T250&gt;0), 'Raw Data'!K250, 0)</f>
        <v>0</v>
      </c>
      <c r="H255">
        <f>IF(AND(ISNUMBER('Raw Data'!S250), OR('Raw Data'!S250=0, 'Raw Data'!T250=0)), 'Raw Data'!L250, 0)</f>
        <v>0</v>
      </c>
      <c r="I255">
        <f>IF('Raw Data'!S250='Raw Data'!T250, 0, IF('Raw Data'!S250&gt;'Raw Data'!T250, 'Raw Data'!M250, 0))</f>
        <v>0</v>
      </c>
      <c r="J255">
        <f>IF('Raw Data'!S250='Raw Data'!T250, 0, IF('Raw Data'!S250&lt;'Raw Data'!T250, 'Raw Data'!O250, 0))</f>
        <v>0</v>
      </c>
      <c r="K255">
        <f>IF(AND(ISNUMBER('Raw Data'!S250), OR('Raw Data'!S250&gt;'Raw Data'!T250, 'Raw Data'!S250='Raw Data'!T250)), 'Raw Data'!P250, 0)</f>
        <v>0</v>
      </c>
      <c r="L255">
        <f>IF(AND(ISNUMBER('Raw Data'!S250), OR('Raw Data'!S250&lt;'Raw Data'!T250, 'Raw Data'!S250='Raw Data'!T250)), 'Raw Data'!Q250, 0)</f>
        <v>0</v>
      </c>
      <c r="M255">
        <f>IF(AND(ISNUMBER('Raw Data'!S250), OR('Raw Data'!S250&gt;'Raw Data'!T250, 'Raw Data'!S250&lt;'Raw Data'!T250)), 'Raw Data'!R250, 0)</f>
        <v>0</v>
      </c>
      <c r="N255">
        <f>IF(AND('Raw Data'!F250&lt;'Raw Data'!H250, 'Raw Data'!S250&gt;'Raw Data'!T250), 'Raw Data'!F250, 0)</f>
        <v>0</v>
      </c>
      <c r="O255" t="b">
        <f>'Raw Data'!F250&lt;'Raw Data'!H250</f>
        <v>0</v>
      </c>
      <c r="P255">
        <f>IF(AND('Raw Data'!F250&gt;'Raw Data'!H250, 'Raw Data'!S250&gt;'Raw Data'!T250), 'Raw Data'!F250, 0)</f>
        <v>0</v>
      </c>
      <c r="Q255">
        <f>IF(AND('Raw Data'!F250&gt;'Raw Data'!H250, 'Raw Data'!S250&lt;'Raw Data'!T250), 'Raw Data'!H250, 0)</f>
        <v>0</v>
      </c>
      <c r="R255">
        <f>IF(AND('Raw Data'!F250&lt;'Raw Data'!H250, 'Raw Data'!S250&lt;'Raw Data'!T250), 'Raw Data'!H250, 0)</f>
        <v>0</v>
      </c>
      <c r="S255">
        <f>IF(ISNUMBER('Raw Data'!F250), IF(_xlfn.XLOOKUP(SMALL('Raw Data'!F250:H250, 1), B255:D255, B255:D255, 0)&gt;0, SMALL('Raw Data'!F250:H250, 1), 0), 0)</f>
        <v>0</v>
      </c>
      <c r="T255">
        <f>IF(ISNUMBER('Raw Data'!F250), IF(_xlfn.XLOOKUP(SMALL('Raw Data'!F250:H250, 2), B255:D255, B255:D255, 0)&gt;0, SMALL('Raw Data'!F250:H250, 2), 0), 0)</f>
        <v>0</v>
      </c>
      <c r="U255">
        <f>IF(ISNUMBER('Raw Data'!F250), IF(_xlfn.XLOOKUP(SMALL('Raw Data'!F250:H250, 3), B255:D255, B255:D255, 0)&gt;0, SMALL('Raw Data'!F250:H250, 3), 0), 0)</f>
        <v>0</v>
      </c>
      <c r="V255">
        <f>IF(AND('Raw Data'!F250&lt;'Raw Data'!H250,'Raw Data'!S250&gt;'Raw Data'!T250),'Raw Data'!F250,IF(AND('Raw Data'!H250&lt;'Raw Data'!F250,'Raw Data'!T250&gt;'Raw Data'!S250),'Raw Data'!H250,0))</f>
        <v>0</v>
      </c>
      <c r="W255">
        <f>IF(AND('Raw Data'!F250&gt;'Raw Data'!H250,'Raw Data'!S250&gt;'Raw Data'!T250),'Raw Data'!F250,IF(AND('Raw Data'!H250&gt;'Raw Data'!F250,'Raw Data'!T250&gt;'Raw Data'!S250),'Raw Data'!H250,0))</f>
        <v>0</v>
      </c>
      <c r="X255">
        <f>IF(AND('Raw Data'!G250&gt;4,'Raw Data'!S250&gt;'Raw Data'!T250, ISNUMBER('Raw Data'!S250)),'Raw Data'!M250,IF(AND('Raw Data'!G250&gt;4,'Raw Data'!S250='Raw Data'!T250, ISNUMBER('Raw Data'!S250)),0,IF(AND(ISNUMBER('Raw Data'!S250), 'Raw Data'!S250='Raw Data'!T250),'Raw Data'!G250,0)))</f>
        <v>0</v>
      </c>
      <c r="Y255">
        <f>IF(AND('Raw Data'!G250&gt;4,'Raw Data'!S250&lt;'Raw Data'!T250),'Raw Data'!O250,IF(AND('Raw Data'!G250&gt;4,'Raw Data'!S250='Raw Data'!T250),0,IF('Raw Data'!S250='Raw Data'!T250,'Raw Data'!G250,0)))</f>
        <v>0</v>
      </c>
      <c r="Z255">
        <f>IF(AND('Raw Data'!G250&lt;4, 'Raw Data'!S250='Raw Data'!T250), 'Raw Data'!G250,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Data'!U251</f>
        <v>0</v>
      </c>
      <c r="B256">
        <f>IF('Raw Data'!S251&gt;'Raw Data'!T251, 'Raw Data'!F251, 0)</f>
        <v>0</v>
      </c>
      <c r="C256">
        <f>IF(AND(ISNUMBER('Raw Data'!S251), 'Raw Data'!S251='Raw Data'!T251), 'Raw Data'!G251, 0)</f>
        <v>0</v>
      </c>
      <c r="D256">
        <f>IF('Raw Data'!S251&lt;'Raw Data'!T251, 'Raw Data'!H251, 0)</f>
        <v>0</v>
      </c>
      <c r="E256">
        <f>IF(SUM('Raw Data'!S251:T251)&gt;2, 'Raw Data'!I251, 0)</f>
        <v>0</v>
      </c>
      <c r="F256">
        <f>IF(AND(ISNUMBER('Raw Data'!S251),SUM('Raw Data'!S251:T251)&lt;3),'Raw Data'!I251,)</f>
        <v>0</v>
      </c>
      <c r="G256">
        <f>IF(AND('Raw Data'!S251&gt;0, 'Raw Data'!T251&gt;0), 'Raw Data'!K251, 0)</f>
        <v>0</v>
      </c>
      <c r="H256">
        <f>IF(AND(ISNUMBER('Raw Data'!S251), OR('Raw Data'!S251=0, 'Raw Data'!T251=0)), 'Raw Data'!L251, 0)</f>
        <v>0</v>
      </c>
      <c r="I256">
        <f>IF('Raw Data'!S251='Raw Data'!T251, 0, IF('Raw Data'!S251&gt;'Raw Data'!T251, 'Raw Data'!M251, 0))</f>
        <v>0</v>
      </c>
      <c r="J256">
        <f>IF('Raw Data'!S251='Raw Data'!T251, 0, IF('Raw Data'!S251&lt;'Raw Data'!T251, 'Raw Data'!O251, 0))</f>
        <v>0</v>
      </c>
      <c r="K256">
        <f>IF(AND(ISNUMBER('Raw Data'!S251), OR('Raw Data'!S251&gt;'Raw Data'!T251, 'Raw Data'!S251='Raw Data'!T251)), 'Raw Data'!P251, 0)</f>
        <v>0</v>
      </c>
      <c r="L256">
        <f>IF(AND(ISNUMBER('Raw Data'!S251), OR('Raw Data'!S251&lt;'Raw Data'!T251, 'Raw Data'!S251='Raw Data'!T251)), 'Raw Data'!Q251, 0)</f>
        <v>0</v>
      </c>
      <c r="M256">
        <f>IF(AND(ISNUMBER('Raw Data'!S251), OR('Raw Data'!S251&gt;'Raw Data'!T251, 'Raw Data'!S251&lt;'Raw Data'!T251)), 'Raw Data'!R251, 0)</f>
        <v>0</v>
      </c>
      <c r="N256">
        <f>IF(AND('Raw Data'!F251&lt;'Raw Data'!H251, 'Raw Data'!S251&gt;'Raw Data'!T251), 'Raw Data'!F251, 0)</f>
        <v>0</v>
      </c>
      <c r="O256" t="b">
        <f>'Raw Data'!F251&lt;'Raw Data'!H251</f>
        <v>0</v>
      </c>
      <c r="P256">
        <f>IF(AND('Raw Data'!F251&gt;'Raw Data'!H251, 'Raw Data'!S251&gt;'Raw Data'!T251), 'Raw Data'!F251, 0)</f>
        <v>0</v>
      </c>
      <c r="Q256">
        <f>IF(AND('Raw Data'!F251&gt;'Raw Data'!H251, 'Raw Data'!S251&lt;'Raw Data'!T251), 'Raw Data'!H251, 0)</f>
        <v>0</v>
      </c>
      <c r="R256">
        <f>IF(AND('Raw Data'!F251&lt;'Raw Data'!H251, 'Raw Data'!S251&lt;'Raw Data'!T251), 'Raw Data'!H251, 0)</f>
        <v>0</v>
      </c>
      <c r="S256">
        <f>IF(ISNUMBER('Raw Data'!F251), IF(_xlfn.XLOOKUP(SMALL('Raw Data'!F251:H251, 1), B256:D256, B256:D256, 0)&gt;0, SMALL('Raw Data'!F251:H251, 1), 0), 0)</f>
        <v>0</v>
      </c>
      <c r="T256">
        <f>IF(ISNUMBER('Raw Data'!F251), IF(_xlfn.XLOOKUP(SMALL('Raw Data'!F251:H251, 2), B256:D256, B256:D256, 0)&gt;0, SMALL('Raw Data'!F251:H251, 2), 0), 0)</f>
        <v>0</v>
      </c>
      <c r="U256">
        <f>IF(ISNUMBER('Raw Data'!F251), IF(_xlfn.XLOOKUP(SMALL('Raw Data'!F251:H251, 3), B256:D256, B256:D256, 0)&gt;0, SMALL('Raw Data'!F251:H251, 3), 0), 0)</f>
        <v>0</v>
      </c>
      <c r="V256">
        <f>IF(AND('Raw Data'!F251&lt;'Raw Data'!H251,'Raw Data'!S251&gt;'Raw Data'!T251),'Raw Data'!F251,IF(AND('Raw Data'!H251&lt;'Raw Data'!F251,'Raw Data'!T251&gt;'Raw Data'!S251),'Raw Data'!H251,0))</f>
        <v>0</v>
      </c>
      <c r="W256">
        <f>IF(AND('Raw Data'!F251&gt;'Raw Data'!H251,'Raw Data'!S251&gt;'Raw Data'!T251),'Raw Data'!F251,IF(AND('Raw Data'!H251&gt;'Raw Data'!F251,'Raw Data'!T251&gt;'Raw Data'!S251),'Raw Data'!H251,0))</f>
        <v>0</v>
      </c>
      <c r="X256">
        <f>IF(AND('Raw Data'!G251&gt;4,'Raw Data'!S251&gt;'Raw Data'!T251, ISNUMBER('Raw Data'!S251)),'Raw Data'!M251,IF(AND('Raw Data'!G251&gt;4,'Raw Data'!S251='Raw Data'!T251, ISNUMBER('Raw Data'!S251)),0,IF(AND(ISNUMBER('Raw Data'!S251), 'Raw Data'!S251='Raw Data'!T251),'Raw Data'!G251,0)))</f>
        <v>0</v>
      </c>
      <c r="Y256">
        <f>IF(AND('Raw Data'!G251&gt;4,'Raw Data'!S251&lt;'Raw Data'!T251),'Raw Data'!O251,IF(AND('Raw Data'!G251&gt;4,'Raw Data'!S251='Raw Data'!T251),0,IF('Raw Data'!S251='Raw Data'!T251,'Raw Data'!G251,0)))</f>
        <v>0</v>
      </c>
      <c r="Z256">
        <f>IF(AND('Raw Data'!G251&lt;4, 'Raw Data'!S251='Raw Data'!T251), 'Raw Data'!G251,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Data'!U252</f>
        <v>0</v>
      </c>
      <c r="B257">
        <f>IF('Raw Data'!S252&gt;'Raw Data'!T252, 'Raw Data'!F252, 0)</f>
        <v>0</v>
      </c>
      <c r="C257">
        <f>IF(AND(ISNUMBER('Raw Data'!S252), 'Raw Data'!S252='Raw Data'!T252), 'Raw Data'!G252, 0)</f>
        <v>0</v>
      </c>
      <c r="D257">
        <f>IF('Raw Data'!S252&lt;'Raw Data'!T252, 'Raw Data'!H252, 0)</f>
        <v>0</v>
      </c>
      <c r="E257">
        <f>IF(SUM('Raw Data'!S252:T252)&gt;2, 'Raw Data'!I252, 0)</f>
        <v>0</v>
      </c>
      <c r="F257">
        <f>IF(AND(ISNUMBER('Raw Data'!S252),SUM('Raw Data'!S252:T252)&lt;3),'Raw Data'!I252,)</f>
        <v>0</v>
      </c>
      <c r="G257">
        <f>IF(AND('Raw Data'!S252&gt;0, 'Raw Data'!T252&gt;0), 'Raw Data'!K252, 0)</f>
        <v>0</v>
      </c>
      <c r="H257">
        <f>IF(AND(ISNUMBER('Raw Data'!S252), OR('Raw Data'!S252=0, 'Raw Data'!T252=0)), 'Raw Data'!L252, 0)</f>
        <v>0</v>
      </c>
      <c r="I257">
        <f>IF('Raw Data'!S252='Raw Data'!T252, 0, IF('Raw Data'!S252&gt;'Raw Data'!T252, 'Raw Data'!M252, 0))</f>
        <v>0</v>
      </c>
      <c r="J257">
        <f>IF('Raw Data'!S252='Raw Data'!T252, 0, IF('Raw Data'!S252&lt;'Raw Data'!T252, 'Raw Data'!O252, 0))</f>
        <v>0</v>
      </c>
      <c r="K257">
        <f>IF(AND(ISNUMBER('Raw Data'!S252), OR('Raw Data'!S252&gt;'Raw Data'!T252, 'Raw Data'!S252='Raw Data'!T252)), 'Raw Data'!P252, 0)</f>
        <v>0</v>
      </c>
      <c r="L257">
        <f>IF(AND(ISNUMBER('Raw Data'!S252), OR('Raw Data'!S252&lt;'Raw Data'!T252, 'Raw Data'!S252='Raw Data'!T252)), 'Raw Data'!Q252, 0)</f>
        <v>0</v>
      </c>
      <c r="M257">
        <f>IF(AND(ISNUMBER('Raw Data'!S252), OR('Raw Data'!S252&gt;'Raw Data'!T252, 'Raw Data'!S252&lt;'Raw Data'!T252)), 'Raw Data'!R252, 0)</f>
        <v>0</v>
      </c>
      <c r="N257">
        <f>IF(AND('Raw Data'!F252&lt;'Raw Data'!H252, 'Raw Data'!S252&gt;'Raw Data'!T252), 'Raw Data'!F252, 0)</f>
        <v>0</v>
      </c>
      <c r="O257" t="b">
        <f>'Raw Data'!F252&lt;'Raw Data'!H252</f>
        <v>0</v>
      </c>
      <c r="P257">
        <f>IF(AND('Raw Data'!F252&gt;'Raw Data'!H252, 'Raw Data'!S252&gt;'Raw Data'!T252), 'Raw Data'!F252, 0)</f>
        <v>0</v>
      </c>
      <c r="Q257">
        <f>IF(AND('Raw Data'!F252&gt;'Raw Data'!H252, 'Raw Data'!S252&lt;'Raw Data'!T252), 'Raw Data'!H252, 0)</f>
        <v>0</v>
      </c>
      <c r="R257">
        <f>IF(AND('Raw Data'!F252&lt;'Raw Data'!H252, 'Raw Data'!S252&lt;'Raw Data'!T252), 'Raw Data'!H252, 0)</f>
        <v>0</v>
      </c>
      <c r="S257">
        <f>IF(ISNUMBER('Raw Data'!F252), IF(_xlfn.XLOOKUP(SMALL('Raw Data'!F252:H252, 1), B257:D257, B257:D257, 0)&gt;0, SMALL('Raw Data'!F252:H252, 1), 0), 0)</f>
        <v>0</v>
      </c>
      <c r="T257">
        <f>IF(ISNUMBER('Raw Data'!F252), IF(_xlfn.XLOOKUP(SMALL('Raw Data'!F252:H252, 2), B257:D257, B257:D257, 0)&gt;0, SMALL('Raw Data'!F252:H252, 2), 0), 0)</f>
        <v>0</v>
      </c>
      <c r="U257">
        <f>IF(ISNUMBER('Raw Data'!F252), IF(_xlfn.XLOOKUP(SMALL('Raw Data'!F252:H252, 3), B257:D257, B257:D257, 0)&gt;0, SMALL('Raw Data'!F252:H252, 3), 0), 0)</f>
        <v>0</v>
      </c>
      <c r="V257">
        <f>IF(AND('Raw Data'!F252&lt;'Raw Data'!H252,'Raw Data'!S252&gt;'Raw Data'!T252),'Raw Data'!F252,IF(AND('Raw Data'!H252&lt;'Raw Data'!F252,'Raw Data'!T252&gt;'Raw Data'!S252),'Raw Data'!H252,0))</f>
        <v>0</v>
      </c>
      <c r="W257">
        <f>IF(AND('Raw Data'!F252&gt;'Raw Data'!H252,'Raw Data'!S252&gt;'Raw Data'!T252),'Raw Data'!F252,IF(AND('Raw Data'!H252&gt;'Raw Data'!F252,'Raw Data'!T252&gt;'Raw Data'!S252),'Raw Data'!H252,0))</f>
        <v>0</v>
      </c>
      <c r="X257">
        <f>IF(AND('Raw Data'!G252&gt;4,'Raw Data'!S252&gt;'Raw Data'!T252, ISNUMBER('Raw Data'!S252)),'Raw Data'!M252,IF(AND('Raw Data'!G252&gt;4,'Raw Data'!S252='Raw Data'!T252, ISNUMBER('Raw Data'!S252)),0,IF(AND(ISNUMBER('Raw Data'!S252), 'Raw Data'!S252='Raw Data'!T252),'Raw Data'!G252,0)))</f>
        <v>0</v>
      </c>
      <c r="Y257">
        <f>IF(AND('Raw Data'!G252&gt;4,'Raw Data'!S252&lt;'Raw Data'!T252),'Raw Data'!O252,IF(AND('Raw Data'!G252&gt;4,'Raw Data'!S252='Raw Data'!T252),0,IF('Raw Data'!S252='Raw Data'!T252,'Raw Data'!G252,0)))</f>
        <v>0</v>
      </c>
      <c r="Z257">
        <f>IF(AND('Raw Data'!G252&lt;4, 'Raw Data'!S252='Raw Data'!T252), 'Raw Data'!G252,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Data'!U253</f>
        <v>0</v>
      </c>
      <c r="B258">
        <f>IF('Raw Data'!S253&gt;'Raw Data'!T253, 'Raw Data'!F253, 0)</f>
        <v>0</v>
      </c>
      <c r="C258">
        <f>IF(AND(ISNUMBER('Raw Data'!S253), 'Raw Data'!S253='Raw Data'!T253), 'Raw Data'!G253, 0)</f>
        <v>0</v>
      </c>
      <c r="D258">
        <f>IF('Raw Data'!S253&lt;'Raw Data'!T253, 'Raw Data'!H253, 0)</f>
        <v>0</v>
      </c>
      <c r="E258">
        <f>IF(SUM('Raw Data'!S253:T253)&gt;2, 'Raw Data'!I253, 0)</f>
        <v>0</v>
      </c>
      <c r="F258">
        <f>IF(AND(ISNUMBER('Raw Data'!S253),SUM('Raw Data'!S253:T253)&lt;3),'Raw Data'!I253,)</f>
        <v>0</v>
      </c>
      <c r="G258">
        <f>IF(AND('Raw Data'!S253&gt;0, 'Raw Data'!T253&gt;0), 'Raw Data'!K253, 0)</f>
        <v>0</v>
      </c>
      <c r="H258">
        <f>IF(AND(ISNUMBER('Raw Data'!S253), OR('Raw Data'!S253=0, 'Raw Data'!T253=0)), 'Raw Data'!L253, 0)</f>
        <v>0</v>
      </c>
      <c r="I258">
        <f>IF('Raw Data'!S253='Raw Data'!T253, 0, IF('Raw Data'!S253&gt;'Raw Data'!T253, 'Raw Data'!M253, 0))</f>
        <v>0</v>
      </c>
      <c r="J258">
        <f>IF('Raw Data'!S253='Raw Data'!T253, 0, IF('Raw Data'!S253&lt;'Raw Data'!T253, 'Raw Data'!O253, 0))</f>
        <v>0</v>
      </c>
      <c r="K258">
        <f>IF(AND(ISNUMBER('Raw Data'!S253), OR('Raw Data'!S253&gt;'Raw Data'!T253, 'Raw Data'!S253='Raw Data'!T253)), 'Raw Data'!P253, 0)</f>
        <v>0</v>
      </c>
      <c r="L258">
        <f>IF(AND(ISNUMBER('Raw Data'!S253), OR('Raw Data'!S253&lt;'Raw Data'!T253, 'Raw Data'!S253='Raw Data'!T253)), 'Raw Data'!Q253, 0)</f>
        <v>0</v>
      </c>
      <c r="M258">
        <f>IF(AND(ISNUMBER('Raw Data'!S253), OR('Raw Data'!S253&gt;'Raw Data'!T253, 'Raw Data'!S253&lt;'Raw Data'!T253)), 'Raw Data'!R253, 0)</f>
        <v>0</v>
      </c>
      <c r="N258">
        <f>IF(AND('Raw Data'!F253&lt;'Raw Data'!H253, 'Raw Data'!S253&gt;'Raw Data'!T253), 'Raw Data'!F253, 0)</f>
        <v>0</v>
      </c>
      <c r="O258" t="b">
        <f>'Raw Data'!F253&lt;'Raw Data'!H253</f>
        <v>0</v>
      </c>
      <c r="P258">
        <f>IF(AND('Raw Data'!F253&gt;'Raw Data'!H253, 'Raw Data'!S253&gt;'Raw Data'!T253), 'Raw Data'!F253, 0)</f>
        <v>0</v>
      </c>
      <c r="Q258">
        <f>IF(AND('Raw Data'!F253&gt;'Raw Data'!H253, 'Raw Data'!S253&lt;'Raw Data'!T253), 'Raw Data'!H253, 0)</f>
        <v>0</v>
      </c>
      <c r="R258">
        <f>IF(AND('Raw Data'!F253&lt;'Raw Data'!H253, 'Raw Data'!S253&lt;'Raw Data'!T253), 'Raw Data'!H253, 0)</f>
        <v>0</v>
      </c>
      <c r="S258">
        <f>IF(ISNUMBER('Raw Data'!F253), IF(_xlfn.XLOOKUP(SMALL('Raw Data'!F253:H253, 1), B258:D258, B258:D258, 0)&gt;0, SMALL('Raw Data'!F253:H253, 1), 0), 0)</f>
        <v>0</v>
      </c>
      <c r="T258">
        <f>IF(ISNUMBER('Raw Data'!F253), IF(_xlfn.XLOOKUP(SMALL('Raw Data'!F253:H253, 2), B258:D258, B258:D258, 0)&gt;0, SMALL('Raw Data'!F253:H253, 2), 0), 0)</f>
        <v>0</v>
      </c>
      <c r="U258">
        <f>IF(ISNUMBER('Raw Data'!F253), IF(_xlfn.XLOOKUP(SMALL('Raw Data'!F253:H253, 3), B258:D258, B258:D258, 0)&gt;0, SMALL('Raw Data'!F253:H253, 3), 0), 0)</f>
        <v>0</v>
      </c>
      <c r="V258">
        <f>IF(AND('Raw Data'!F253&lt;'Raw Data'!H253,'Raw Data'!S253&gt;'Raw Data'!T253),'Raw Data'!F253,IF(AND('Raw Data'!H253&lt;'Raw Data'!F253,'Raw Data'!T253&gt;'Raw Data'!S253),'Raw Data'!H253,0))</f>
        <v>0</v>
      </c>
      <c r="W258">
        <f>IF(AND('Raw Data'!F253&gt;'Raw Data'!H253,'Raw Data'!S253&gt;'Raw Data'!T253),'Raw Data'!F253,IF(AND('Raw Data'!H253&gt;'Raw Data'!F253,'Raw Data'!T253&gt;'Raw Data'!S253),'Raw Data'!H253,0))</f>
        <v>0</v>
      </c>
      <c r="X258">
        <f>IF(AND('Raw Data'!G253&gt;4,'Raw Data'!S253&gt;'Raw Data'!T253, ISNUMBER('Raw Data'!S253)),'Raw Data'!M253,IF(AND('Raw Data'!G253&gt;4,'Raw Data'!S253='Raw Data'!T253, ISNUMBER('Raw Data'!S253)),0,IF(AND(ISNUMBER('Raw Data'!S253), 'Raw Data'!S253='Raw Data'!T253),'Raw Data'!G253,0)))</f>
        <v>0</v>
      </c>
      <c r="Y258">
        <f>IF(AND('Raw Data'!G253&gt;4,'Raw Data'!S253&lt;'Raw Data'!T253),'Raw Data'!O253,IF(AND('Raw Data'!G253&gt;4,'Raw Data'!S253='Raw Data'!T253),0,IF('Raw Data'!S253='Raw Data'!T253,'Raw Data'!G253,0)))</f>
        <v>0</v>
      </c>
      <c r="Z258">
        <f>IF(AND('Raw Data'!G253&lt;4, 'Raw Data'!S253='Raw Data'!T253), 'Raw Data'!G253,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Data'!U254</f>
        <v>0</v>
      </c>
      <c r="B259">
        <f>IF('Raw Data'!S254&gt;'Raw Data'!T254, 'Raw Data'!F254, 0)</f>
        <v>0</v>
      </c>
      <c r="C259">
        <f>IF(AND(ISNUMBER('Raw Data'!S254), 'Raw Data'!S254='Raw Data'!T254), 'Raw Data'!G254, 0)</f>
        <v>0</v>
      </c>
      <c r="D259">
        <f>IF('Raw Data'!S254&lt;'Raw Data'!T254, 'Raw Data'!H254, 0)</f>
        <v>0</v>
      </c>
      <c r="E259">
        <f>IF(SUM('Raw Data'!S254:T254)&gt;2, 'Raw Data'!I254, 0)</f>
        <v>0</v>
      </c>
      <c r="F259">
        <f>IF(AND(ISNUMBER('Raw Data'!S254),SUM('Raw Data'!S254:T254)&lt;3),'Raw Data'!I254,)</f>
        <v>0</v>
      </c>
      <c r="G259">
        <f>IF(AND('Raw Data'!S254&gt;0, 'Raw Data'!T254&gt;0), 'Raw Data'!K254, 0)</f>
        <v>0</v>
      </c>
      <c r="H259">
        <f>IF(AND(ISNUMBER('Raw Data'!S254), OR('Raw Data'!S254=0, 'Raw Data'!T254=0)), 'Raw Data'!L254, 0)</f>
        <v>0</v>
      </c>
      <c r="I259">
        <f>IF('Raw Data'!S254='Raw Data'!T254, 0, IF('Raw Data'!S254&gt;'Raw Data'!T254, 'Raw Data'!M254, 0))</f>
        <v>0</v>
      </c>
      <c r="J259">
        <f>IF('Raw Data'!S254='Raw Data'!T254, 0, IF('Raw Data'!S254&lt;'Raw Data'!T254, 'Raw Data'!O254, 0))</f>
        <v>0</v>
      </c>
      <c r="K259">
        <f>IF(AND(ISNUMBER('Raw Data'!S254), OR('Raw Data'!S254&gt;'Raw Data'!T254, 'Raw Data'!S254='Raw Data'!T254)), 'Raw Data'!P254, 0)</f>
        <v>0</v>
      </c>
      <c r="L259">
        <f>IF(AND(ISNUMBER('Raw Data'!S254), OR('Raw Data'!S254&lt;'Raw Data'!T254, 'Raw Data'!S254='Raw Data'!T254)), 'Raw Data'!Q254, 0)</f>
        <v>0</v>
      </c>
      <c r="M259">
        <f>IF(AND(ISNUMBER('Raw Data'!S254), OR('Raw Data'!S254&gt;'Raw Data'!T254, 'Raw Data'!S254&lt;'Raw Data'!T254)), 'Raw Data'!R254, 0)</f>
        <v>0</v>
      </c>
      <c r="N259">
        <f>IF(AND('Raw Data'!F254&lt;'Raw Data'!H254, 'Raw Data'!S254&gt;'Raw Data'!T254), 'Raw Data'!F254, 0)</f>
        <v>0</v>
      </c>
      <c r="O259" t="b">
        <f>'Raw Data'!F254&lt;'Raw Data'!H254</f>
        <v>0</v>
      </c>
      <c r="P259">
        <f>IF(AND('Raw Data'!F254&gt;'Raw Data'!H254, 'Raw Data'!S254&gt;'Raw Data'!T254), 'Raw Data'!F254, 0)</f>
        <v>0</v>
      </c>
      <c r="Q259">
        <f>IF(AND('Raw Data'!F254&gt;'Raw Data'!H254, 'Raw Data'!S254&lt;'Raw Data'!T254), 'Raw Data'!H254, 0)</f>
        <v>0</v>
      </c>
      <c r="R259">
        <f>IF(AND('Raw Data'!F254&lt;'Raw Data'!H254, 'Raw Data'!S254&lt;'Raw Data'!T254), 'Raw Data'!H254, 0)</f>
        <v>0</v>
      </c>
      <c r="S259">
        <f>IF(ISNUMBER('Raw Data'!F254), IF(_xlfn.XLOOKUP(SMALL('Raw Data'!F254:H254, 1), B259:D259, B259:D259, 0)&gt;0, SMALL('Raw Data'!F254:H254, 1), 0), 0)</f>
        <v>0</v>
      </c>
      <c r="T259">
        <f>IF(ISNUMBER('Raw Data'!F254), IF(_xlfn.XLOOKUP(SMALL('Raw Data'!F254:H254, 2), B259:D259, B259:D259, 0)&gt;0, SMALL('Raw Data'!F254:H254, 2), 0), 0)</f>
        <v>0</v>
      </c>
      <c r="U259">
        <f>IF(ISNUMBER('Raw Data'!F254), IF(_xlfn.XLOOKUP(SMALL('Raw Data'!F254:H254, 3), B259:D259, B259:D259, 0)&gt;0, SMALL('Raw Data'!F254:H254, 3), 0), 0)</f>
        <v>0</v>
      </c>
      <c r="V259">
        <f>IF(AND('Raw Data'!F254&lt;'Raw Data'!H254,'Raw Data'!S254&gt;'Raw Data'!T254),'Raw Data'!F254,IF(AND('Raw Data'!H254&lt;'Raw Data'!F254,'Raw Data'!T254&gt;'Raw Data'!S254),'Raw Data'!H254,0))</f>
        <v>0</v>
      </c>
      <c r="W259">
        <f>IF(AND('Raw Data'!F254&gt;'Raw Data'!H254,'Raw Data'!S254&gt;'Raw Data'!T254),'Raw Data'!F254,IF(AND('Raw Data'!H254&gt;'Raw Data'!F254,'Raw Data'!T254&gt;'Raw Data'!S254),'Raw Data'!H254,0))</f>
        <v>0</v>
      </c>
      <c r="X259">
        <f>IF(AND('Raw Data'!G254&gt;4,'Raw Data'!S254&gt;'Raw Data'!T254, ISNUMBER('Raw Data'!S254)),'Raw Data'!M254,IF(AND('Raw Data'!G254&gt;4,'Raw Data'!S254='Raw Data'!T254, ISNUMBER('Raw Data'!S254)),0,IF(AND(ISNUMBER('Raw Data'!S254), 'Raw Data'!S254='Raw Data'!T254),'Raw Data'!G254,0)))</f>
        <v>0</v>
      </c>
      <c r="Y259">
        <f>IF(AND('Raw Data'!G254&gt;4,'Raw Data'!S254&lt;'Raw Data'!T254),'Raw Data'!O254,IF(AND('Raw Data'!G254&gt;4,'Raw Data'!S254='Raw Data'!T254),0,IF('Raw Data'!S254='Raw Data'!T254,'Raw Data'!G254,0)))</f>
        <v>0</v>
      </c>
      <c r="Z259">
        <f>IF(AND('Raw Data'!G254&lt;4, 'Raw Data'!S254='Raw Data'!T254), 'Raw Data'!G254,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Data'!U255</f>
        <v>0</v>
      </c>
      <c r="B260">
        <f>IF('Raw Data'!S255&gt;'Raw Data'!T255, 'Raw Data'!F255, 0)</f>
        <v>0</v>
      </c>
      <c r="C260">
        <f>IF(AND(ISNUMBER('Raw Data'!S255), 'Raw Data'!S255='Raw Data'!T255), 'Raw Data'!G255, 0)</f>
        <v>0</v>
      </c>
      <c r="D260">
        <f>IF('Raw Data'!S255&lt;'Raw Data'!T255, 'Raw Data'!H255, 0)</f>
        <v>0</v>
      </c>
      <c r="E260">
        <f>IF(SUM('Raw Data'!S255:T255)&gt;2, 'Raw Data'!I255, 0)</f>
        <v>0</v>
      </c>
      <c r="F260">
        <f>IF(AND(ISNUMBER('Raw Data'!S255),SUM('Raw Data'!S255:T255)&lt;3),'Raw Data'!I255,)</f>
        <v>0</v>
      </c>
      <c r="G260">
        <f>IF(AND('Raw Data'!S255&gt;0, 'Raw Data'!T255&gt;0), 'Raw Data'!K255, 0)</f>
        <v>0</v>
      </c>
      <c r="H260">
        <f>IF(AND(ISNUMBER('Raw Data'!S255), OR('Raw Data'!S255=0, 'Raw Data'!T255=0)), 'Raw Data'!L255, 0)</f>
        <v>0</v>
      </c>
      <c r="I260">
        <f>IF('Raw Data'!S255='Raw Data'!T255, 0, IF('Raw Data'!S255&gt;'Raw Data'!T255, 'Raw Data'!M255, 0))</f>
        <v>0</v>
      </c>
      <c r="J260">
        <f>IF('Raw Data'!S255='Raw Data'!T255, 0, IF('Raw Data'!S255&lt;'Raw Data'!T255, 'Raw Data'!O255, 0))</f>
        <v>0</v>
      </c>
      <c r="K260">
        <f>IF(AND(ISNUMBER('Raw Data'!S255), OR('Raw Data'!S255&gt;'Raw Data'!T255, 'Raw Data'!S255='Raw Data'!T255)), 'Raw Data'!P255, 0)</f>
        <v>0</v>
      </c>
      <c r="L260">
        <f>IF(AND(ISNUMBER('Raw Data'!S255), OR('Raw Data'!S255&lt;'Raw Data'!T255, 'Raw Data'!S255='Raw Data'!T255)), 'Raw Data'!Q255, 0)</f>
        <v>0</v>
      </c>
      <c r="M260">
        <f>IF(AND(ISNUMBER('Raw Data'!S255), OR('Raw Data'!S255&gt;'Raw Data'!T255, 'Raw Data'!S255&lt;'Raw Data'!T255)), 'Raw Data'!R255, 0)</f>
        <v>0</v>
      </c>
      <c r="N260">
        <f>IF(AND('Raw Data'!F255&lt;'Raw Data'!H255, 'Raw Data'!S255&gt;'Raw Data'!T255), 'Raw Data'!F255, 0)</f>
        <v>0</v>
      </c>
      <c r="O260" t="b">
        <f>'Raw Data'!F255&lt;'Raw Data'!H255</f>
        <v>0</v>
      </c>
      <c r="P260">
        <f>IF(AND('Raw Data'!F255&gt;'Raw Data'!H255, 'Raw Data'!S255&gt;'Raw Data'!T255), 'Raw Data'!F255, 0)</f>
        <v>0</v>
      </c>
      <c r="Q260">
        <f>IF(AND('Raw Data'!F255&gt;'Raw Data'!H255, 'Raw Data'!S255&lt;'Raw Data'!T255), 'Raw Data'!H255, 0)</f>
        <v>0</v>
      </c>
      <c r="R260">
        <f>IF(AND('Raw Data'!F255&lt;'Raw Data'!H255, 'Raw Data'!S255&lt;'Raw Data'!T255), 'Raw Data'!H255, 0)</f>
        <v>0</v>
      </c>
      <c r="S260">
        <f>IF(ISNUMBER('Raw Data'!F255), IF(_xlfn.XLOOKUP(SMALL('Raw Data'!F255:H255, 1), B260:D260, B260:D260, 0)&gt;0, SMALL('Raw Data'!F255:H255, 1), 0), 0)</f>
        <v>0</v>
      </c>
      <c r="T260">
        <f>IF(ISNUMBER('Raw Data'!F255), IF(_xlfn.XLOOKUP(SMALL('Raw Data'!F255:H255, 2), B260:D260, B260:D260, 0)&gt;0, SMALL('Raw Data'!F255:H255, 2), 0), 0)</f>
        <v>0</v>
      </c>
      <c r="U260">
        <f>IF(ISNUMBER('Raw Data'!F255), IF(_xlfn.XLOOKUP(SMALL('Raw Data'!F255:H255, 3), B260:D260, B260:D260, 0)&gt;0, SMALL('Raw Data'!F255:H255, 3), 0), 0)</f>
        <v>0</v>
      </c>
      <c r="V260">
        <f>IF(AND('Raw Data'!F255&lt;'Raw Data'!H255,'Raw Data'!S255&gt;'Raw Data'!T255),'Raw Data'!F255,IF(AND('Raw Data'!H255&lt;'Raw Data'!F255,'Raw Data'!T255&gt;'Raw Data'!S255),'Raw Data'!H255,0))</f>
        <v>0</v>
      </c>
      <c r="W260">
        <f>IF(AND('Raw Data'!F255&gt;'Raw Data'!H255,'Raw Data'!S255&gt;'Raw Data'!T255),'Raw Data'!F255,IF(AND('Raw Data'!H255&gt;'Raw Data'!F255,'Raw Data'!T255&gt;'Raw Data'!S255),'Raw Data'!H255,0))</f>
        <v>0</v>
      </c>
      <c r="X260">
        <f>IF(AND('Raw Data'!G255&gt;4,'Raw Data'!S255&gt;'Raw Data'!T255, ISNUMBER('Raw Data'!S255)),'Raw Data'!M255,IF(AND('Raw Data'!G255&gt;4,'Raw Data'!S255='Raw Data'!T255, ISNUMBER('Raw Data'!S255)),0,IF(AND(ISNUMBER('Raw Data'!S255), 'Raw Data'!S255='Raw Data'!T255),'Raw Data'!G255,0)))</f>
        <v>0</v>
      </c>
      <c r="Y260">
        <f>IF(AND('Raw Data'!G255&gt;4,'Raw Data'!S255&lt;'Raw Data'!T255),'Raw Data'!O255,IF(AND('Raw Data'!G255&gt;4,'Raw Data'!S255='Raw Data'!T255),0,IF('Raw Data'!S255='Raw Data'!T255,'Raw Data'!G255,0)))</f>
        <v>0</v>
      </c>
      <c r="Z260">
        <f>IF(AND('Raw Data'!G255&lt;4, 'Raw Data'!S255='Raw Data'!T255), 'Raw Data'!G255,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Data'!U256</f>
        <v>0</v>
      </c>
      <c r="B261">
        <f>IF('Raw Data'!S256&gt;'Raw Data'!T256, 'Raw Data'!F256, 0)</f>
        <v>0</v>
      </c>
      <c r="C261">
        <f>IF(AND(ISNUMBER('Raw Data'!S256), 'Raw Data'!S256='Raw Data'!T256), 'Raw Data'!G256, 0)</f>
        <v>0</v>
      </c>
      <c r="D261">
        <f>IF('Raw Data'!S256&lt;'Raw Data'!T256, 'Raw Data'!H256, 0)</f>
        <v>0</v>
      </c>
      <c r="E261">
        <f>IF(SUM('Raw Data'!S256:T256)&gt;2, 'Raw Data'!I256, 0)</f>
        <v>0</v>
      </c>
      <c r="F261">
        <f>IF(AND(ISNUMBER('Raw Data'!S256),SUM('Raw Data'!S256:T256)&lt;3),'Raw Data'!I256,)</f>
        <v>0</v>
      </c>
      <c r="G261">
        <f>IF(AND('Raw Data'!S256&gt;0, 'Raw Data'!T256&gt;0), 'Raw Data'!K256, 0)</f>
        <v>0</v>
      </c>
      <c r="H261">
        <f>IF(AND(ISNUMBER('Raw Data'!S256), OR('Raw Data'!S256=0, 'Raw Data'!T256=0)), 'Raw Data'!L256, 0)</f>
        <v>0</v>
      </c>
      <c r="I261">
        <f>IF('Raw Data'!S256='Raw Data'!T256, 0, IF('Raw Data'!S256&gt;'Raw Data'!T256, 'Raw Data'!M256, 0))</f>
        <v>0</v>
      </c>
      <c r="J261">
        <f>IF('Raw Data'!S256='Raw Data'!T256, 0, IF('Raw Data'!S256&lt;'Raw Data'!T256, 'Raw Data'!O256, 0))</f>
        <v>0</v>
      </c>
      <c r="K261">
        <f>IF(AND(ISNUMBER('Raw Data'!S256), OR('Raw Data'!S256&gt;'Raw Data'!T256, 'Raw Data'!S256='Raw Data'!T256)), 'Raw Data'!P256, 0)</f>
        <v>0</v>
      </c>
      <c r="L261">
        <f>IF(AND(ISNUMBER('Raw Data'!S256), OR('Raw Data'!S256&lt;'Raw Data'!T256, 'Raw Data'!S256='Raw Data'!T256)), 'Raw Data'!Q256, 0)</f>
        <v>0</v>
      </c>
      <c r="M261">
        <f>IF(AND(ISNUMBER('Raw Data'!S256), OR('Raw Data'!S256&gt;'Raw Data'!T256, 'Raw Data'!S256&lt;'Raw Data'!T256)), 'Raw Data'!R256, 0)</f>
        <v>0</v>
      </c>
      <c r="N261">
        <f>IF(AND('Raw Data'!F256&lt;'Raw Data'!H256, 'Raw Data'!S256&gt;'Raw Data'!T256), 'Raw Data'!F256, 0)</f>
        <v>0</v>
      </c>
      <c r="O261" t="b">
        <f>'Raw Data'!F256&lt;'Raw Data'!H256</f>
        <v>0</v>
      </c>
      <c r="P261">
        <f>IF(AND('Raw Data'!F256&gt;'Raw Data'!H256, 'Raw Data'!S256&gt;'Raw Data'!T256), 'Raw Data'!F256, 0)</f>
        <v>0</v>
      </c>
      <c r="Q261">
        <f>IF(AND('Raw Data'!F256&gt;'Raw Data'!H256, 'Raw Data'!S256&lt;'Raw Data'!T256), 'Raw Data'!H256, 0)</f>
        <v>0</v>
      </c>
      <c r="R261">
        <f>IF(AND('Raw Data'!F256&lt;'Raw Data'!H256, 'Raw Data'!S256&lt;'Raw Data'!T256), 'Raw Data'!H256, 0)</f>
        <v>0</v>
      </c>
      <c r="S261">
        <f>IF(ISNUMBER('Raw Data'!F256), IF(_xlfn.XLOOKUP(SMALL('Raw Data'!F256:H256, 1), B261:D261, B261:D261, 0)&gt;0, SMALL('Raw Data'!F256:H256, 1), 0), 0)</f>
        <v>0</v>
      </c>
      <c r="T261">
        <f>IF(ISNUMBER('Raw Data'!F256), IF(_xlfn.XLOOKUP(SMALL('Raw Data'!F256:H256, 2), B261:D261, B261:D261, 0)&gt;0, SMALL('Raw Data'!F256:H256, 2), 0), 0)</f>
        <v>0</v>
      </c>
      <c r="U261">
        <f>IF(ISNUMBER('Raw Data'!F256), IF(_xlfn.XLOOKUP(SMALL('Raw Data'!F256:H256, 3), B261:D261, B261:D261, 0)&gt;0, SMALL('Raw Data'!F256:H256, 3), 0), 0)</f>
        <v>0</v>
      </c>
      <c r="V261">
        <f>IF(AND('Raw Data'!F256&lt;'Raw Data'!H256,'Raw Data'!S256&gt;'Raw Data'!T256),'Raw Data'!F256,IF(AND('Raw Data'!H256&lt;'Raw Data'!F256,'Raw Data'!T256&gt;'Raw Data'!S256),'Raw Data'!H256,0))</f>
        <v>0</v>
      </c>
      <c r="W261">
        <f>IF(AND('Raw Data'!F256&gt;'Raw Data'!H256,'Raw Data'!S256&gt;'Raw Data'!T256),'Raw Data'!F256,IF(AND('Raw Data'!H256&gt;'Raw Data'!F256,'Raw Data'!T256&gt;'Raw Data'!S256),'Raw Data'!H256,0))</f>
        <v>0</v>
      </c>
      <c r="X261">
        <f>IF(AND('Raw Data'!G256&gt;4,'Raw Data'!S256&gt;'Raw Data'!T256, ISNUMBER('Raw Data'!S256)),'Raw Data'!M256,IF(AND('Raw Data'!G256&gt;4,'Raw Data'!S256='Raw Data'!T256, ISNUMBER('Raw Data'!S256)),0,IF(AND(ISNUMBER('Raw Data'!S256), 'Raw Data'!S256='Raw Data'!T256),'Raw Data'!G256,0)))</f>
        <v>0</v>
      </c>
      <c r="Y261">
        <f>IF(AND('Raw Data'!G256&gt;4,'Raw Data'!S256&lt;'Raw Data'!T256),'Raw Data'!O256,IF(AND('Raw Data'!G256&gt;4,'Raw Data'!S256='Raw Data'!T256),0,IF('Raw Data'!S256='Raw Data'!T256,'Raw Data'!G256,0)))</f>
        <v>0</v>
      </c>
      <c r="Z261">
        <f>IF(AND('Raw Data'!G256&lt;4, 'Raw Data'!S256='Raw Data'!T256), 'Raw Data'!G256,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Data'!U257</f>
        <v>0</v>
      </c>
      <c r="B262">
        <f>IF('Raw Data'!S257&gt;'Raw Data'!T257, 'Raw Data'!F257, 0)</f>
        <v>0</v>
      </c>
      <c r="C262">
        <f>IF(AND(ISNUMBER('Raw Data'!S257), 'Raw Data'!S257='Raw Data'!T257), 'Raw Data'!G257, 0)</f>
        <v>0</v>
      </c>
      <c r="D262">
        <f>IF('Raw Data'!S257&lt;'Raw Data'!T257, 'Raw Data'!H257, 0)</f>
        <v>0</v>
      </c>
      <c r="E262">
        <f>IF(SUM('Raw Data'!S257:T257)&gt;2, 'Raw Data'!I257, 0)</f>
        <v>0</v>
      </c>
      <c r="F262">
        <f>IF(AND(ISNUMBER('Raw Data'!S257),SUM('Raw Data'!S257:T257)&lt;3),'Raw Data'!I257,)</f>
        <v>0</v>
      </c>
      <c r="G262">
        <f>IF(AND('Raw Data'!S257&gt;0, 'Raw Data'!T257&gt;0), 'Raw Data'!K257, 0)</f>
        <v>0</v>
      </c>
      <c r="H262">
        <f>IF(AND(ISNUMBER('Raw Data'!S257), OR('Raw Data'!S257=0, 'Raw Data'!T257=0)), 'Raw Data'!L257, 0)</f>
        <v>0</v>
      </c>
      <c r="I262">
        <f>IF('Raw Data'!S257='Raw Data'!T257, 0, IF('Raw Data'!S257&gt;'Raw Data'!T257, 'Raw Data'!M257, 0))</f>
        <v>0</v>
      </c>
      <c r="J262">
        <f>IF('Raw Data'!S257='Raw Data'!T257, 0, IF('Raw Data'!S257&lt;'Raw Data'!T257, 'Raw Data'!O257, 0))</f>
        <v>0</v>
      </c>
      <c r="K262">
        <f>IF(AND(ISNUMBER('Raw Data'!S257), OR('Raw Data'!S257&gt;'Raw Data'!T257, 'Raw Data'!S257='Raw Data'!T257)), 'Raw Data'!P257, 0)</f>
        <v>0</v>
      </c>
      <c r="L262">
        <f>IF(AND(ISNUMBER('Raw Data'!S257), OR('Raw Data'!S257&lt;'Raw Data'!T257, 'Raw Data'!S257='Raw Data'!T257)), 'Raw Data'!Q257, 0)</f>
        <v>0</v>
      </c>
      <c r="M262">
        <f>IF(AND(ISNUMBER('Raw Data'!S257), OR('Raw Data'!S257&gt;'Raw Data'!T257, 'Raw Data'!S257&lt;'Raw Data'!T257)), 'Raw Data'!R257, 0)</f>
        <v>0</v>
      </c>
      <c r="N262">
        <f>IF(AND('Raw Data'!F257&lt;'Raw Data'!H257, 'Raw Data'!S257&gt;'Raw Data'!T257), 'Raw Data'!F257, 0)</f>
        <v>0</v>
      </c>
      <c r="O262" t="b">
        <f>'Raw Data'!F257&lt;'Raw Data'!H257</f>
        <v>0</v>
      </c>
      <c r="P262">
        <f>IF(AND('Raw Data'!F257&gt;'Raw Data'!H257, 'Raw Data'!S257&gt;'Raw Data'!T257), 'Raw Data'!F257, 0)</f>
        <v>0</v>
      </c>
      <c r="Q262">
        <f>IF(AND('Raw Data'!F257&gt;'Raw Data'!H257, 'Raw Data'!S257&lt;'Raw Data'!T257), 'Raw Data'!H257, 0)</f>
        <v>0</v>
      </c>
      <c r="R262">
        <f>IF(AND('Raw Data'!F257&lt;'Raw Data'!H257, 'Raw Data'!S257&lt;'Raw Data'!T257), 'Raw Data'!H257, 0)</f>
        <v>0</v>
      </c>
      <c r="S262">
        <f>IF(ISNUMBER('Raw Data'!F257), IF(_xlfn.XLOOKUP(SMALL('Raw Data'!F257:H257, 1), B262:D262, B262:D262, 0)&gt;0, SMALL('Raw Data'!F257:H257, 1), 0), 0)</f>
        <v>0</v>
      </c>
      <c r="T262">
        <f>IF(ISNUMBER('Raw Data'!F257), IF(_xlfn.XLOOKUP(SMALL('Raw Data'!F257:H257, 2), B262:D262, B262:D262, 0)&gt;0, SMALL('Raw Data'!F257:H257, 2), 0), 0)</f>
        <v>0</v>
      </c>
      <c r="U262">
        <f>IF(ISNUMBER('Raw Data'!F257), IF(_xlfn.XLOOKUP(SMALL('Raw Data'!F257:H257, 3), B262:D262, B262:D262, 0)&gt;0, SMALL('Raw Data'!F257:H257, 3), 0), 0)</f>
        <v>0</v>
      </c>
      <c r="V262">
        <f>IF(AND('Raw Data'!F257&lt;'Raw Data'!H257,'Raw Data'!S257&gt;'Raw Data'!T257),'Raw Data'!F257,IF(AND('Raw Data'!H257&lt;'Raw Data'!F257,'Raw Data'!T257&gt;'Raw Data'!S257),'Raw Data'!H257,0))</f>
        <v>0</v>
      </c>
      <c r="W262">
        <f>IF(AND('Raw Data'!F257&gt;'Raw Data'!H257,'Raw Data'!S257&gt;'Raw Data'!T257),'Raw Data'!F257,IF(AND('Raw Data'!H257&gt;'Raw Data'!F257,'Raw Data'!T257&gt;'Raw Data'!S257),'Raw Data'!H257,0))</f>
        <v>0</v>
      </c>
      <c r="X262">
        <f>IF(AND('Raw Data'!G257&gt;4,'Raw Data'!S257&gt;'Raw Data'!T257, ISNUMBER('Raw Data'!S257)),'Raw Data'!M257,IF(AND('Raw Data'!G257&gt;4,'Raw Data'!S257='Raw Data'!T257, ISNUMBER('Raw Data'!S257)),0,IF(AND(ISNUMBER('Raw Data'!S257), 'Raw Data'!S257='Raw Data'!T257),'Raw Data'!G257,0)))</f>
        <v>0</v>
      </c>
      <c r="Y262">
        <f>IF(AND('Raw Data'!G257&gt;4,'Raw Data'!S257&lt;'Raw Data'!T257),'Raw Data'!O257,IF(AND('Raw Data'!G257&gt;4,'Raw Data'!S257='Raw Data'!T257),0,IF('Raw Data'!S257='Raw Data'!T257,'Raw Data'!G257,0)))</f>
        <v>0</v>
      </c>
      <c r="Z262">
        <f>IF(AND('Raw Data'!G257&lt;4, 'Raw Data'!S257='Raw Data'!T257), 'Raw Data'!G257,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Data'!U258</f>
        <v>0</v>
      </c>
      <c r="B263">
        <f>IF('Raw Data'!S258&gt;'Raw Data'!T258, 'Raw Data'!F258, 0)</f>
        <v>0</v>
      </c>
      <c r="C263">
        <f>IF(AND(ISNUMBER('Raw Data'!S258), 'Raw Data'!S258='Raw Data'!T258), 'Raw Data'!G258, 0)</f>
        <v>0</v>
      </c>
      <c r="D263">
        <f>IF('Raw Data'!S258&lt;'Raw Data'!T258, 'Raw Data'!H258, 0)</f>
        <v>0</v>
      </c>
      <c r="E263">
        <f>IF(SUM('Raw Data'!S258:T258)&gt;2, 'Raw Data'!I258, 0)</f>
        <v>0</v>
      </c>
      <c r="F263">
        <f>IF(AND(ISNUMBER('Raw Data'!S258),SUM('Raw Data'!S258:T258)&lt;3),'Raw Data'!I258,)</f>
        <v>0</v>
      </c>
      <c r="G263">
        <f>IF(AND('Raw Data'!S258&gt;0, 'Raw Data'!T258&gt;0), 'Raw Data'!K258, 0)</f>
        <v>0</v>
      </c>
      <c r="H263">
        <f>IF(AND(ISNUMBER('Raw Data'!S258), OR('Raw Data'!S258=0, 'Raw Data'!T258=0)), 'Raw Data'!L258, 0)</f>
        <v>0</v>
      </c>
      <c r="I263">
        <f>IF('Raw Data'!S258='Raw Data'!T258, 0, IF('Raw Data'!S258&gt;'Raw Data'!T258, 'Raw Data'!M258, 0))</f>
        <v>0</v>
      </c>
      <c r="J263">
        <f>IF('Raw Data'!S258='Raw Data'!T258, 0, IF('Raw Data'!S258&lt;'Raw Data'!T258, 'Raw Data'!O258, 0))</f>
        <v>0</v>
      </c>
      <c r="K263">
        <f>IF(AND(ISNUMBER('Raw Data'!S258), OR('Raw Data'!S258&gt;'Raw Data'!T258, 'Raw Data'!S258='Raw Data'!T258)), 'Raw Data'!P258, 0)</f>
        <v>0</v>
      </c>
      <c r="L263">
        <f>IF(AND(ISNUMBER('Raw Data'!S258), OR('Raw Data'!S258&lt;'Raw Data'!T258, 'Raw Data'!S258='Raw Data'!T258)), 'Raw Data'!Q258, 0)</f>
        <v>0</v>
      </c>
      <c r="M263">
        <f>IF(AND(ISNUMBER('Raw Data'!S258), OR('Raw Data'!S258&gt;'Raw Data'!T258, 'Raw Data'!S258&lt;'Raw Data'!T258)), 'Raw Data'!R258, 0)</f>
        <v>0</v>
      </c>
      <c r="N263">
        <f>IF(AND('Raw Data'!F258&lt;'Raw Data'!H258, 'Raw Data'!S258&gt;'Raw Data'!T258), 'Raw Data'!F258, 0)</f>
        <v>0</v>
      </c>
      <c r="O263" t="b">
        <f>'Raw Data'!F258&lt;'Raw Data'!H258</f>
        <v>0</v>
      </c>
      <c r="P263">
        <f>IF(AND('Raw Data'!F258&gt;'Raw Data'!H258, 'Raw Data'!S258&gt;'Raw Data'!T258), 'Raw Data'!F258, 0)</f>
        <v>0</v>
      </c>
      <c r="Q263">
        <f>IF(AND('Raw Data'!F258&gt;'Raw Data'!H258, 'Raw Data'!S258&lt;'Raw Data'!T258), 'Raw Data'!H258, 0)</f>
        <v>0</v>
      </c>
      <c r="R263">
        <f>IF(AND('Raw Data'!F258&lt;'Raw Data'!H258, 'Raw Data'!S258&lt;'Raw Data'!T258), 'Raw Data'!H258, 0)</f>
        <v>0</v>
      </c>
      <c r="S263">
        <f>IF(ISNUMBER('Raw Data'!F258), IF(_xlfn.XLOOKUP(SMALL('Raw Data'!F258:H258, 1), B263:D263, B263:D263, 0)&gt;0, SMALL('Raw Data'!F258:H258, 1), 0), 0)</f>
        <v>0</v>
      </c>
      <c r="T263">
        <f>IF(ISNUMBER('Raw Data'!F258), IF(_xlfn.XLOOKUP(SMALL('Raw Data'!F258:H258, 2), B263:D263, B263:D263, 0)&gt;0, SMALL('Raw Data'!F258:H258, 2), 0), 0)</f>
        <v>0</v>
      </c>
      <c r="U263">
        <f>IF(ISNUMBER('Raw Data'!F258), IF(_xlfn.XLOOKUP(SMALL('Raw Data'!F258:H258, 3), B263:D263, B263:D263, 0)&gt;0, SMALL('Raw Data'!F258:H258, 3), 0), 0)</f>
        <v>0</v>
      </c>
      <c r="V263">
        <f>IF(AND('Raw Data'!F258&lt;'Raw Data'!H258,'Raw Data'!S258&gt;'Raw Data'!T258),'Raw Data'!F258,IF(AND('Raw Data'!H258&lt;'Raw Data'!F258,'Raw Data'!T258&gt;'Raw Data'!S258),'Raw Data'!H258,0))</f>
        <v>0</v>
      </c>
      <c r="W263">
        <f>IF(AND('Raw Data'!F258&gt;'Raw Data'!H258,'Raw Data'!S258&gt;'Raw Data'!T258),'Raw Data'!F258,IF(AND('Raw Data'!H258&gt;'Raw Data'!F258,'Raw Data'!T258&gt;'Raw Data'!S258),'Raw Data'!H258,0))</f>
        <v>0</v>
      </c>
      <c r="X263">
        <f>IF(AND('Raw Data'!G258&gt;4,'Raw Data'!S258&gt;'Raw Data'!T258, ISNUMBER('Raw Data'!S258)),'Raw Data'!M258,IF(AND('Raw Data'!G258&gt;4,'Raw Data'!S258='Raw Data'!T258, ISNUMBER('Raw Data'!S258)),0,IF(AND(ISNUMBER('Raw Data'!S258), 'Raw Data'!S258='Raw Data'!T258),'Raw Data'!G258,0)))</f>
        <v>0</v>
      </c>
      <c r="Y263">
        <f>IF(AND('Raw Data'!G258&gt;4,'Raw Data'!S258&lt;'Raw Data'!T258),'Raw Data'!O258,IF(AND('Raw Data'!G258&gt;4,'Raw Data'!S258='Raw Data'!T258),0,IF('Raw Data'!S258='Raw Data'!T258,'Raw Data'!G258,0)))</f>
        <v>0</v>
      </c>
      <c r="Z263">
        <f>IF(AND('Raw Data'!G258&lt;4, 'Raw Data'!S258='Raw Data'!T258), 'Raw Data'!G258,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Data'!U259</f>
        <v>0</v>
      </c>
      <c r="B264">
        <f>IF('Raw Data'!S259&gt;'Raw Data'!T259, 'Raw Data'!F259, 0)</f>
        <v>0</v>
      </c>
      <c r="C264">
        <f>IF(AND(ISNUMBER('Raw Data'!S259), 'Raw Data'!S259='Raw Data'!T259), 'Raw Data'!G259, 0)</f>
        <v>0</v>
      </c>
      <c r="D264">
        <f>IF('Raw Data'!S259&lt;'Raw Data'!T259, 'Raw Data'!H259, 0)</f>
        <v>0</v>
      </c>
      <c r="E264">
        <f>IF(SUM('Raw Data'!S259:T259)&gt;2, 'Raw Data'!I259, 0)</f>
        <v>0</v>
      </c>
      <c r="F264">
        <f>IF(AND(ISNUMBER('Raw Data'!S259),SUM('Raw Data'!S259:T259)&lt;3),'Raw Data'!I259,)</f>
        <v>0</v>
      </c>
      <c r="G264">
        <f>IF(AND('Raw Data'!S259&gt;0, 'Raw Data'!T259&gt;0), 'Raw Data'!K259, 0)</f>
        <v>0</v>
      </c>
      <c r="H264">
        <f>IF(AND(ISNUMBER('Raw Data'!S259), OR('Raw Data'!S259=0, 'Raw Data'!T259=0)), 'Raw Data'!L259, 0)</f>
        <v>0</v>
      </c>
      <c r="I264">
        <f>IF('Raw Data'!S259='Raw Data'!T259, 0, IF('Raw Data'!S259&gt;'Raw Data'!T259, 'Raw Data'!M259, 0))</f>
        <v>0</v>
      </c>
      <c r="J264">
        <f>IF('Raw Data'!S259='Raw Data'!T259, 0, IF('Raw Data'!S259&lt;'Raw Data'!T259, 'Raw Data'!O259, 0))</f>
        <v>0</v>
      </c>
      <c r="K264">
        <f>IF(AND(ISNUMBER('Raw Data'!S259), OR('Raw Data'!S259&gt;'Raw Data'!T259, 'Raw Data'!S259='Raw Data'!T259)), 'Raw Data'!P259, 0)</f>
        <v>0</v>
      </c>
      <c r="L264">
        <f>IF(AND(ISNUMBER('Raw Data'!S259), OR('Raw Data'!S259&lt;'Raw Data'!T259, 'Raw Data'!S259='Raw Data'!T259)), 'Raw Data'!Q259, 0)</f>
        <v>0</v>
      </c>
      <c r="M264">
        <f>IF(AND(ISNUMBER('Raw Data'!S259), OR('Raw Data'!S259&gt;'Raw Data'!T259, 'Raw Data'!S259&lt;'Raw Data'!T259)), 'Raw Data'!R259, 0)</f>
        <v>0</v>
      </c>
      <c r="N264">
        <f>IF(AND('Raw Data'!F259&lt;'Raw Data'!H259, 'Raw Data'!S259&gt;'Raw Data'!T259), 'Raw Data'!F259, 0)</f>
        <v>0</v>
      </c>
      <c r="O264" t="b">
        <f>'Raw Data'!F259&lt;'Raw Data'!H259</f>
        <v>0</v>
      </c>
      <c r="P264">
        <f>IF(AND('Raw Data'!F259&gt;'Raw Data'!H259, 'Raw Data'!S259&gt;'Raw Data'!T259), 'Raw Data'!F259, 0)</f>
        <v>0</v>
      </c>
      <c r="Q264">
        <f>IF(AND('Raw Data'!F259&gt;'Raw Data'!H259, 'Raw Data'!S259&lt;'Raw Data'!T259), 'Raw Data'!H259, 0)</f>
        <v>0</v>
      </c>
      <c r="R264">
        <f>IF(AND('Raw Data'!F259&lt;'Raw Data'!H259, 'Raw Data'!S259&lt;'Raw Data'!T259), 'Raw Data'!H259, 0)</f>
        <v>0</v>
      </c>
      <c r="S264">
        <f>IF(ISNUMBER('Raw Data'!F259), IF(_xlfn.XLOOKUP(SMALL('Raw Data'!F259:H259, 1), B264:D264, B264:D264, 0)&gt;0, SMALL('Raw Data'!F259:H259, 1), 0), 0)</f>
        <v>0</v>
      </c>
      <c r="T264">
        <f>IF(ISNUMBER('Raw Data'!F259), IF(_xlfn.XLOOKUP(SMALL('Raw Data'!F259:H259, 2), B264:D264, B264:D264, 0)&gt;0, SMALL('Raw Data'!F259:H259, 2), 0), 0)</f>
        <v>0</v>
      </c>
      <c r="U264">
        <f>IF(ISNUMBER('Raw Data'!F259), IF(_xlfn.XLOOKUP(SMALL('Raw Data'!F259:H259, 3), B264:D264, B264:D264, 0)&gt;0, SMALL('Raw Data'!F259:H259, 3), 0), 0)</f>
        <v>0</v>
      </c>
      <c r="V264">
        <f>IF(AND('Raw Data'!F259&lt;'Raw Data'!H259,'Raw Data'!S259&gt;'Raw Data'!T259),'Raw Data'!F259,IF(AND('Raw Data'!H259&lt;'Raw Data'!F259,'Raw Data'!T259&gt;'Raw Data'!S259),'Raw Data'!H259,0))</f>
        <v>0</v>
      </c>
      <c r="W264">
        <f>IF(AND('Raw Data'!F259&gt;'Raw Data'!H259,'Raw Data'!S259&gt;'Raw Data'!T259),'Raw Data'!F259,IF(AND('Raw Data'!H259&gt;'Raw Data'!F259,'Raw Data'!T259&gt;'Raw Data'!S259),'Raw Data'!H259,0))</f>
        <v>0</v>
      </c>
      <c r="X264">
        <f>IF(AND('Raw Data'!G259&gt;4,'Raw Data'!S259&gt;'Raw Data'!T259, ISNUMBER('Raw Data'!S259)),'Raw Data'!M259,IF(AND('Raw Data'!G259&gt;4,'Raw Data'!S259='Raw Data'!T259, ISNUMBER('Raw Data'!S259)),0,IF(AND(ISNUMBER('Raw Data'!S259), 'Raw Data'!S259='Raw Data'!T259),'Raw Data'!G259,0)))</f>
        <v>0</v>
      </c>
      <c r="Y264">
        <f>IF(AND('Raw Data'!G259&gt;4,'Raw Data'!S259&lt;'Raw Data'!T259),'Raw Data'!O259,IF(AND('Raw Data'!G259&gt;4,'Raw Data'!S259='Raw Data'!T259),0,IF('Raw Data'!S259='Raw Data'!T259,'Raw Data'!G259,0)))</f>
        <v>0</v>
      </c>
      <c r="Z264">
        <f>IF(AND('Raw Data'!G259&lt;4, 'Raw Data'!S259='Raw Data'!T259), 'Raw Data'!G259,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Data'!U260</f>
        <v>0</v>
      </c>
      <c r="B265">
        <f>IF('Raw Data'!S260&gt;'Raw Data'!T260, 'Raw Data'!F260, 0)</f>
        <v>0</v>
      </c>
      <c r="C265">
        <f>IF(AND(ISNUMBER('Raw Data'!S260), 'Raw Data'!S260='Raw Data'!T260), 'Raw Data'!G260, 0)</f>
        <v>0</v>
      </c>
      <c r="D265">
        <f>IF('Raw Data'!S260&lt;'Raw Data'!T260, 'Raw Data'!H260, 0)</f>
        <v>0</v>
      </c>
      <c r="E265">
        <f>IF(SUM('Raw Data'!S260:T260)&gt;2, 'Raw Data'!I260, 0)</f>
        <v>0</v>
      </c>
      <c r="F265">
        <f>IF(AND(ISNUMBER('Raw Data'!S260),SUM('Raw Data'!S260:T260)&lt;3),'Raw Data'!I260,)</f>
        <v>0</v>
      </c>
      <c r="G265">
        <f>IF(AND('Raw Data'!S260&gt;0, 'Raw Data'!T260&gt;0), 'Raw Data'!K260, 0)</f>
        <v>0</v>
      </c>
      <c r="H265">
        <f>IF(AND(ISNUMBER('Raw Data'!S260), OR('Raw Data'!S260=0, 'Raw Data'!T260=0)), 'Raw Data'!L260, 0)</f>
        <v>0</v>
      </c>
      <c r="I265">
        <f>IF('Raw Data'!S260='Raw Data'!T260, 0, IF('Raw Data'!S260&gt;'Raw Data'!T260, 'Raw Data'!M260, 0))</f>
        <v>0</v>
      </c>
      <c r="J265">
        <f>IF('Raw Data'!S260='Raw Data'!T260, 0, IF('Raw Data'!S260&lt;'Raw Data'!T260, 'Raw Data'!O260, 0))</f>
        <v>0</v>
      </c>
      <c r="K265">
        <f>IF(AND(ISNUMBER('Raw Data'!S260), OR('Raw Data'!S260&gt;'Raw Data'!T260, 'Raw Data'!S260='Raw Data'!T260)), 'Raw Data'!P260, 0)</f>
        <v>0</v>
      </c>
      <c r="L265">
        <f>IF(AND(ISNUMBER('Raw Data'!S260), OR('Raw Data'!S260&lt;'Raw Data'!T260, 'Raw Data'!S260='Raw Data'!T260)), 'Raw Data'!Q260, 0)</f>
        <v>0</v>
      </c>
      <c r="M265">
        <f>IF(AND(ISNUMBER('Raw Data'!S260), OR('Raw Data'!S260&gt;'Raw Data'!T260, 'Raw Data'!S260&lt;'Raw Data'!T260)), 'Raw Data'!R260, 0)</f>
        <v>0</v>
      </c>
      <c r="N265">
        <f>IF(AND('Raw Data'!F260&lt;'Raw Data'!H260, 'Raw Data'!S260&gt;'Raw Data'!T260), 'Raw Data'!F260, 0)</f>
        <v>0</v>
      </c>
      <c r="O265" t="b">
        <f>'Raw Data'!F260&lt;'Raw Data'!H260</f>
        <v>0</v>
      </c>
      <c r="P265">
        <f>IF(AND('Raw Data'!F260&gt;'Raw Data'!H260, 'Raw Data'!S260&gt;'Raw Data'!T260), 'Raw Data'!F260, 0)</f>
        <v>0</v>
      </c>
      <c r="Q265">
        <f>IF(AND('Raw Data'!F260&gt;'Raw Data'!H260, 'Raw Data'!S260&lt;'Raw Data'!T260), 'Raw Data'!H260, 0)</f>
        <v>0</v>
      </c>
      <c r="R265">
        <f>IF(AND('Raw Data'!F260&lt;'Raw Data'!H260, 'Raw Data'!S260&lt;'Raw Data'!T260), 'Raw Data'!H260, 0)</f>
        <v>0</v>
      </c>
      <c r="S265">
        <f>IF(ISNUMBER('Raw Data'!F260), IF(_xlfn.XLOOKUP(SMALL('Raw Data'!F260:H260, 1), B265:D265, B265:D265, 0)&gt;0, SMALL('Raw Data'!F260:H260, 1), 0), 0)</f>
        <v>0</v>
      </c>
      <c r="T265">
        <f>IF(ISNUMBER('Raw Data'!F260), IF(_xlfn.XLOOKUP(SMALL('Raw Data'!F260:H260, 2), B265:D265, B265:D265, 0)&gt;0, SMALL('Raw Data'!F260:H260, 2), 0), 0)</f>
        <v>0</v>
      </c>
      <c r="U265">
        <f>IF(ISNUMBER('Raw Data'!F260), IF(_xlfn.XLOOKUP(SMALL('Raw Data'!F260:H260, 3), B265:D265, B265:D265, 0)&gt;0, SMALL('Raw Data'!F260:H260, 3), 0), 0)</f>
        <v>0</v>
      </c>
      <c r="V265">
        <f>IF(AND('Raw Data'!F260&lt;'Raw Data'!H260,'Raw Data'!S260&gt;'Raw Data'!T260),'Raw Data'!F260,IF(AND('Raw Data'!H260&lt;'Raw Data'!F260,'Raw Data'!T260&gt;'Raw Data'!S260),'Raw Data'!H260,0))</f>
        <v>0</v>
      </c>
      <c r="W265">
        <f>IF(AND('Raw Data'!F260&gt;'Raw Data'!H260,'Raw Data'!S260&gt;'Raw Data'!T260),'Raw Data'!F260,IF(AND('Raw Data'!H260&gt;'Raw Data'!F260,'Raw Data'!T260&gt;'Raw Data'!S260),'Raw Data'!H260,0))</f>
        <v>0</v>
      </c>
      <c r="X265">
        <f>IF(AND('Raw Data'!G260&gt;4,'Raw Data'!S260&gt;'Raw Data'!T260, ISNUMBER('Raw Data'!S260)),'Raw Data'!M260,IF(AND('Raw Data'!G260&gt;4,'Raw Data'!S260='Raw Data'!T260, ISNUMBER('Raw Data'!S260)),0,IF(AND(ISNUMBER('Raw Data'!S260), 'Raw Data'!S260='Raw Data'!T260),'Raw Data'!G260,0)))</f>
        <v>0</v>
      </c>
      <c r="Y265">
        <f>IF(AND('Raw Data'!G260&gt;4,'Raw Data'!S260&lt;'Raw Data'!T260),'Raw Data'!O260,IF(AND('Raw Data'!G260&gt;4,'Raw Data'!S260='Raw Data'!T260),0,IF('Raw Data'!S260='Raw Data'!T260,'Raw Data'!G260,0)))</f>
        <v>0</v>
      </c>
      <c r="Z265">
        <f>IF(AND('Raw Data'!G260&lt;4, 'Raw Data'!S260='Raw Data'!T260), 'Raw Data'!G260,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Data'!U261</f>
        <v>0</v>
      </c>
      <c r="B266">
        <f>IF('Raw Data'!S261&gt;'Raw Data'!T261, 'Raw Data'!F261, 0)</f>
        <v>0</v>
      </c>
      <c r="C266">
        <f>IF(AND(ISNUMBER('Raw Data'!S261), 'Raw Data'!S261='Raw Data'!T261), 'Raw Data'!G261, 0)</f>
        <v>0</v>
      </c>
      <c r="D266">
        <f>IF('Raw Data'!S261&lt;'Raw Data'!T261, 'Raw Data'!H261, 0)</f>
        <v>0</v>
      </c>
      <c r="E266">
        <f>IF(SUM('Raw Data'!S261:T261)&gt;2, 'Raw Data'!I261, 0)</f>
        <v>0</v>
      </c>
      <c r="F266">
        <f>IF(AND(ISNUMBER('Raw Data'!S261),SUM('Raw Data'!S261:T261)&lt;3),'Raw Data'!I261,)</f>
        <v>0</v>
      </c>
      <c r="G266">
        <f>IF(AND('Raw Data'!S261&gt;0, 'Raw Data'!T261&gt;0), 'Raw Data'!K261, 0)</f>
        <v>0</v>
      </c>
      <c r="H266">
        <f>IF(AND(ISNUMBER('Raw Data'!S261), OR('Raw Data'!S261=0, 'Raw Data'!T261=0)), 'Raw Data'!L261, 0)</f>
        <v>0</v>
      </c>
      <c r="I266">
        <f>IF('Raw Data'!S261='Raw Data'!T261, 0, IF('Raw Data'!S261&gt;'Raw Data'!T261, 'Raw Data'!M261, 0))</f>
        <v>0</v>
      </c>
      <c r="J266">
        <f>IF('Raw Data'!S261='Raw Data'!T261, 0, IF('Raw Data'!S261&lt;'Raw Data'!T261, 'Raw Data'!O261, 0))</f>
        <v>0</v>
      </c>
      <c r="K266">
        <f>IF(AND(ISNUMBER('Raw Data'!S261), OR('Raw Data'!S261&gt;'Raw Data'!T261, 'Raw Data'!S261='Raw Data'!T261)), 'Raw Data'!P261, 0)</f>
        <v>0</v>
      </c>
      <c r="L266">
        <f>IF(AND(ISNUMBER('Raw Data'!S261), OR('Raw Data'!S261&lt;'Raw Data'!T261, 'Raw Data'!S261='Raw Data'!T261)), 'Raw Data'!Q261, 0)</f>
        <v>0</v>
      </c>
      <c r="M266">
        <f>IF(AND(ISNUMBER('Raw Data'!S261), OR('Raw Data'!S261&gt;'Raw Data'!T261, 'Raw Data'!S261&lt;'Raw Data'!T261)), 'Raw Data'!R261, 0)</f>
        <v>0</v>
      </c>
      <c r="N266">
        <f>IF(AND('Raw Data'!F261&lt;'Raw Data'!H261, 'Raw Data'!S261&gt;'Raw Data'!T261), 'Raw Data'!F261, 0)</f>
        <v>0</v>
      </c>
      <c r="O266" t="b">
        <f>'Raw Data'!F261&lt;'Raw Data'!H261</f>
        <v>0</v>
      </c>
      <c r="P266">
        <f>IF(AND('Raw Data'!F261&gt;'Raw Data'!H261, 'Raw Data'!S261&gt;'Raw Data'!T261), 'Raw Data'!F261, 0)</f>
        <v>0</v>
      </c>
      <c r="Q266">
        <f>IF(AND('Raw Data'!F261&gt;'Raw Data'!H261, 'Raw Data'!S261&lt;'Raw Data'!T261), 'Raw Data'!H261, 0)</f>
        <v>0</v>
      </c>
      <c r="R266">
        <f>IF(AND('Raw Data'!F261&lt;'Raw Data'!H261, 'Raw Data'!S261&lt;'Raw Data'!T261), 'Raw Data'!H261, 0)</f>
        <v>0</v>
      </c>
      <c r="S266">
        <f>IF(ISNUMBER('Raw Data'!F261), IF(_xlfn.XLOOKUP(SMALL('Raw Data'!F261:H261, 1), B266:D266, B266:D266, 0)&gt;0, SMALL('Raw Data'!F261:H261, 1), 0), 0)</f>
        <v>0</v>
      </c>
      <c r="T266">
        <f>IF(ISNUMBER('Raw Data'!F261), IF(_xlfn.XLOOKUP(SMALL('Raw Data'!F261:H261, 2), B266:D266, B266:D266, 0)&gt;0, SMALL('Raw Data'!F261:H261, 2), 0), 0)</f>
        <v>0</v>
      </c>
      <c r="U266">
        <f>IF(ISNUMBER('Raw Data'!F261), IF(_xlfn.XLOOKUP(SMALL('Raw Data'!F261:H261, 3), B266:D266, B266:D266, 0)&gt;0, SMALL('Raw Data'!F261:H261, 3), 0), 0)</f>
        <v>0</v>
      </c>
      <c r="V266">
        <f>IF(AND('Raw Data'!F261&lt;'Raw Data'!H261,'Raw Data'!S261&gt;'Raw Data'!T261),'Raw Data'!F261,IF(AND('Raw Data'!H261&lt;'Raw Data'!F261,'Raw Data'!T261&gt;'Raw Data'!S261),'Raw Data'!H261,0))</f>
        <v>0</v>
      </c>
      <c r="W266">
        <f>IF(AND('Raw Data'!F261&gt;'Raw Data'!H261,'Raw Data'!S261&gt;'Raw Data'!T261),'Raw Data'!F261,IF(AND('Raw Data'!H261&gt;'Raw Data'!F261,'Raw Data'!T261&gt;'Raw Data'!S261),'Raw Data'!H261,0))</f>
        <v>0</v>
      </c>
      <c r="X266">
        <f>IF(AND('Raw Data'!G261&gt;4,'Raw Data'!S261&gt;'Raw Data'!T261, ISNUMBER('Raw Data'!S261)),'Raw Data'!M261,IF(AND('Raw Data'!G261&gt;4,'Raw Data'!S261='Raw Data'!T261, ISNUMBER('Raw Data'!S261)),0,IF(AND(ISNUMBER('Raw Data'!S261), 'Raw Data'!S261='Raw Data'!T261),'Raw Data'!G261,0)))</f>
        <v>0</v>
      </c>
      <c r="Y266">
        <f>IF(AND('Raw Data'!G261&gt;4,'Raw Data'!S261&lt;'Raw Data'!T261),'Raw Data'!O261,IF(AND('Raw Data'!G261&gt;4,'Raw Data'!S261='Raw Data'!T261),0,IF('Raw Data'!S261='Raw Data'!T261,'Raw Data'!G261,0)))</f>
        <v>0</v>
      </c>
      <c r="Z266">
        <f>IF(AND('Raw Data'!G261&lt;4, 'Raw Data'!S261='Raw Data'!T261), 'Raw Data'!G261,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Data'!U262</f>
        <v>0</v>
      </c>
      <c r="B267">
        <f>IF('Raw Data'!S262&gt;'Raw Data'!T262, 'Raw Data'!F262, 0)</f>
        <v>0</v>
      </c>
      <c r="C267">
        <f>IF(AND(ISNUMBER('Raw Data'!S262), 'Raw Data'!S262='Raw Data'!T262), 'Raw Data'!G262, 0)</f>
        <v>0</v>
      </c>
      <c r="D267">
        <f>IF('Raw Data'!S262&lt;'Raw Data'!T262, 'Raw Data'!H262, 0)</f>
        <v>0</v>
      </c>
      <c r="E267">
        <f>IF(SUM('Raw Data'!S262:T262)&gt;2, 'Raw Data'!I262, 0)</f>
        <v>0</v>
      </c>
      <c r="F267">
        <f>IF(AND(ISNUMBER('Raw Data'!S262),SUM('Raw Data'!S262:T262)&lt;3),'Raw Data'!I262,)</f>
        <v>0</v>
      </c>
      <c r="G267">
        <f>IF(AND('Raw Data'!S262&gt;0, 'Raw Data'!T262&gt;0), 'Raw Data'!K262, 0)</f>
        <v>0</v>
      </c>
      <c r="H267">
        <f>IF(AND(ISNUMBER('Raw Data'!S262), OR('Raw Data'!S262=0, 'Raw Data'!T262=0)), 'Raw Data'!L262, 0)</f>
        <v>0</v>
      </c>
      <c r="I267">
        <f>IF('Raw Data'!S262='Raw Data'!T262, 0, IF('Raw Data'!S262&gt;'Raw Data'!T262, 'Raw Data'!M262, 0))</f>
        <v>0</v>
      </c>
      <c r="J267">
        <f>IF('Raw Data'!S262='Raw Data'!T262, 0, IF('Raw Data'!S262&lt;'Raw Data'!T262, 'Raw Data'!O262, 0))</f>
        <v>0</v>
      </c>
      <c r="K267">
        <f>IF(AND(ISNUMBER('Raw Data'!S262), OR('Raw Data'!S262&gt;'Raw Data'!T262, 'Raw Data'!S262='Raw Data'!T262)), 'Raw Data'!P262, 0)</f>
        <v>0</v>
      </c>
      <c r="L267">
        <f>IF(AND(ISNUMBER('Raw Data'!S262), OR('Raw Data'!S262&lt;'Raw Data'!T262, 'Raw Data'!S262='Raw Data'!T262)), 'Raw Data'!Q262, 0)</f>
        <v>0</v>
      </c>
      <c r="M267">
        <f>IF(AND(ISNUMBER('Raw Data'!S262), OR('Raw Data'!S262&gt;'Raw Data'!T262, 'Raw Data'!S262&lt;'Raw Data'!T262)), 'Raw Data'!R262, 0)</f>
        <v>0</v>
      </c>
      <c r="N267">
        <f>IF(AND('Raw Data'!F262&lt;'Raw Data'!H262, 'Raw Data'!S262&gt;'Raw Data'!T262), 'Raw Data'!F262, 0)</f>
        <v>0</v>
      </c>
      <c r="O267" t="b">
        <f>'Raw Data'!F262&lt;'Raw Data'!H262</f>
        <v>0</v>
      </c>
      <c r="P267">
        <f>IF(AND('Raw Data'!F262&gt;'Raw Data'!H262, 'Raw Data'!S262&gt;'Raw Data'!T262), 'Raw Data'!F262, 0)</f>
        <v>0</v>
      </c>
      <c r="Q267">
        <f>IF(AND('Raw Data'!F262&gt;'Raw Data'!H262, 'Raw Data'!S262&lt;'Raw Data'!T262), 'Raw Data'!H262, 0)</f>
        <v>0</v>
      </c>
      <c r="R267">
        <f>IF(AND('Raw Data'!F262&lt;'Raw Data'!H262, 'Raw Data'!S262&lt;'Raw Data'!T262), 'Raw Data'!H262, 0)</f>
        <v>0</v>
      </c>
      <c r="S267">
        <f>IF(ISNUMBER('Raw Data'!F262), IF(_xlfn.XLOOKUP(SMALL('Raw Data'!F262:H262, 1), B267:D267, B267:D267, 0)&gt;0, SMALL('Raw Data'!F262:H262, 1), 0), 0)</f>
        <v>0</v>
      </c>
      <c r="T267">
        <f>IF(ISNUMBER('Raw Data'!F262), IF(_xlfn.XLOOKUP(SMALL('Raw Data'!F262:H262, 2), B267:D267, B267:D267, 0)&gt;0, SMALL('Raw Data'!F262:H262, 2), 0), 0)</f>
        <v>0</v>
      </c>
      <c r="U267">
        <f>IF(ISNUMBER('Raw Data'!F262), IF(_xlfn.XLOOKUP(SMALL('Raw Data'!F262:H262, 3), B267:D267, B267:D267, 0)&gt;0, SMALL('Raw Data'!F262:H262, 3), 0), 0)</f>
        <v>0</v>
      </c>
      <c r="V267">
        <f>IF(AND('Raw Data'!F262&lt;'Raw Data'!H262,'Raw Data'!S262&gt;'Raw Data'!T262),'Raw Data'!F262,IF(AND('Raw Data'!H262&lt;'Raw Data'!F262,'Raw Data'!T262&gt;'Raw Data'!S262),'Raw Data'!H262,0))</f>
        <v>0</v>
      </c>
      <c r="W267">
        <f>IF(AND('Raw Data'!F262&gt;'Raw Data'!H262,'Raw Data'!S262&gt;'Raw Data'!T262),'Raw Data'!F262,IF(AND('Raw Data'!H262&gt;'Raw Data'!F262,'Raw Data'!T262&gt;'Raw Data'!S262),'Raw Data'!H262,0))</f>
        <v>0</v>
      </c>
      <c r="X267">
        <f>IF(AND('Raw Data'!G262&gt;4,'Raw Data'!S262&gt;'Raw Data'!T262, ISNUMBER('Raw Data'!S262)),'Raw Data'!M262,IF(AND('Raw Data'!G262&gt;4,'Raw Data'!S262='Raw Data'!T262, ISNUMBER('Raw Data'!S262)),0,IF(AND(ISNUMBER('Raw Data'!S262), 'Raw Data'!S262='Raw Data'!T262),'Raw Data'!G262,0)))</f>
        <v>0</v>
      </c>
      <c r="Y267">
        <f>IF(AND('Raw Data'!G262&gt;4,'Raw Data'!S262&lt;'Raw Data'!T262),'Raw Data'!O262,IF(AND('Raw Data'!G262&gt;4,'Raw Data'!S262='Raw Data'!T262),0,IF('Raw Data'!S262='Raw Data'!T262,'Raw Data'!G262,0)))</f>
        <v>0</v>
      </c>
      <c r="Z267">
        <f>IF(AND('Raw Data'!G262&lt;4, 'Raw Data'!S262='Raw Data'!T262), 'Raw Data'!G262,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Data'!U263</f>
        <v>0</v>
      </c>
      <c r="B268">
        <f>IF('Raw Data'!S263&gt;'Raw Data'!T263, 'Raw Data'!F263, 0)</f>
        <v>0</v>
      </c>
      <c r="C268">
        <f>IF(AND(ISNUMBER('Raw Data'!S263), 'Raw Data'!S263='Raw Data'!T263), 'Raw Data'!G263, 0)</f>
        <v>0</v>
      </c>
      <c r="D268">
        <f>IF('Raw Data'!S263&lt;'Raw Data'!T263, 'Raw Data'!H263, 0)</f>
        <v>0</v>
      </c>
      <c r="E268">
        <f>IF(SUM('Raw Data'!S263:T263)&gt;2, 'Raw Data'!I263, 0)</f>
        <v>0</v>
      </c>
      <c r="F268">
        <f>IF(AND(ISNUMBER('Raw Data'!S263),SUM('Raw Data'!S263:T263)&lt;3),'Raw Data'!I263,)</f>
        <v>0</v>
      </c>
      <c r="G268">
        <f>IF(AND('Raw Data'!S263&gt;0, 'Raw Data'!T263&gt;0), 'Raw Data'!K263, 0)</f>
        <v>0</v>
      </c>
      <c r="H268">
        <f>IF(AND(ISNUMBER('Raw Data'!S263), OR('Raw Data'!S263=0, 'Raw Data'!T263=0)), 'Raw Data'!L263, 0)</f>
        <v>0</v>
      </c>
      <c r="I268">
        <f>IF('Raw Data'!S263='Raw Data'!T263, 0, IF('Raw Data'!S263&gt;'Raw Data'!T263, 'Raw Data'!M263, 0))</f>
        <v>0</v>
      </c>
      <c r="J268">
        <f>IF('Raw Data'!S263='Raw Data'!T263, 0, IF('Raw Data'!S263&lt;'Raw Data'!T263, 'Raw Data'!O263, 0))</f>
        <v>0</v>
      </c>
      <c r="K268">
        <f>IF(AND(ISNUMBER('Raw Data'!S263), OR('Raw Data'!S263&gt;'Raw Data'!T263, 'Raw Data'!S263='Raw Data'!T263)), 'Raw Data'!P263, 0)</f>
        <v>0</v>
      </c>
      <c r="L268">
        <f>IF(AND(ISNUMBER('Raw Data'!S263), OR('Raw Data'!S263&lt;'Raw Data'!T263, 'Raw Data'!S263='Raw Data'!T263)), 'Raw Data'!Q263, 0)</f>
        <v>0</v>
      </c>
      <c r="M268">
        <f>IF(AND(ISNUMBER('Raw Data'!S263), OR('Raw Data'!S263&gt;'Raw Data'!T263, 'Raw Data'!S263&lt;'Raw Data'!T263)), 'Raw Data'!R263, 0)</f>
        <v>0</v>
      </c>
      <c r="N268">
        <f>IF(AND('Raw Data'!F263&lt;'Raw Data'!H263, 'Raw Data'!S263&gt;'Raw Data'!T263), 'Raw Data'!F263, 0)</f>
        <v>0</v>
      </c>
      <c r="O268" t="b">
        <f>'Raw Data'!F263&lt;'Raw Data'!H263</f>
        <v>0</v>
      </c>
      <c r="P268">
        <f>IF(AND('Raw Data'!F263&gt;'Raw Data'!H263, 'Raw Data'!S263&gt;'Raw Data'!T263), 'Raw Data'!F263, 0)</f>
        <v>0</v>
      </c>
      <c r="Q268">
        <f>IF(AND('Raw Data'!F263&gt;'Raw Data'!H263, 'Raw Data'!S263&lt;'Raw Data'!T263), 'Raw Data'!H263, 0)</f>
        <v>0</v>
      </c>
      <c r="R268">
        <f>IF(AND('Raw Data'!F263&lt;'Raw Data'!H263, 'Raw Data'!S263&lt;'Raw Data'!T263), 'Raw Data'!H263, 0)</f>
        <v>0</v>
      </c>
      <c r="S268">
        <f>IF(ISNUMBER('Raw Data'!F263), IF(_xlfn.XLOOKUP(SMALL('Raw Data'!F263:H263, 1), B268:D268, B268:D268, 0)&gt;0, SMALL('Raw Data'!F263:H263, 1), 0), 0)</f>
        <v>0</v>
      </c>
      <c r="T268">
        <f>IF(ISNUMBER('Raw Data'!F263), IF(_xlfn.XLOOKUP(SMALL('Raw Data'!F263:H263, 2), B268:D268, B268:D268, 0)&gt;0, SMALL('Raw Data'!F263:H263, 2), 0), 0)</f>
        <v>0</v>
      </c>
      <c r="U268">
        <f>IF(ISNUMBER('Raw Data'!F263), IF(_xlfn.XLOOKUP(SMALL('Raw Data'!F263:H263, 3), B268:D268, B268:D268, 0)&gt;0, SMALL('Raw Data'!F263:H263, 3), 0), 0)</f>
        <v>0</v>
      </c>
      <c r="V268">
        <f>IF(AND('Raw Data'!F263&lt;'Raw Data'!H263,'Raw Data'!S263&gt;'Raw Data'!T263),'Raw Data'!F263,IF(AND('Raw Data'!H263&lt;'Raw Data'!F263,'Raw Data'!T263&gt;'Raw Data'!S263),'Raw Data'!H263,0))</f>
        <v>0</v>
      </c>
      <c r="W268">
        <f>IF(AND('Raw Data'!F263&gt;'Raw Data'!H263,'Raw Data'!S263&gt;'Raw Data'!T263),'Raw Data'!F263,IF(AND('Raw Data'!H263&gt;'Raw Data'!F263,'Raw Data'!T263&gt;'Raw Data'!S263),'Raw Data'!H263,0))</f>
        <v>0</v>
      </c>
      <c r="X268">
        <f>IF(AND('Raw Data'!G263&gt;4,'Raw Data'!S263&gt;'Raw Data'!T263, ISNUMBER('Raw Data'!S263)),'Raw Data'!M263,IF(AND('Raw Data'!G263&gt;4,'Raw Data'!S263='Raw Data'!T263, ISNUMBER('Raw Data'!S263)),0,IF(AND(ISNUMBER('Raw Data'!S263), 'Raw Data'!S263='Raw Data'!T263),'Raw Data'!G263,0)))</f>
        <v>0</v>
      </c>
      <c r="Y268">
        <f>IF(AND('Raw Data'!G263&gt;4,'Raw Data'!S263&lt;'Raw Data'!T263),'Raw Data'!O263,IF(AND('Raw Data'!G263&gt;4,'Raw Data'!S263='Raw Data'!T263),0,IF('Raw Data'!S263='Raw Data'!T263,'Raw Data'!G263,0)))</f>
        <v>0</v>
      </c>
      <c r="Z268">
        <f>IF(AND('Raw Data'!G263&lt;4, 'Raw Data'!S263='Raw Data'!T263), 'Raw Data'!G263,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Data'!U264</f>
        <v>0</v>
      </c>
      <c r="B269">
        <f>IF('Raw Data'!S264&gt;'Raw Data'!T264, 'Raw Data'!F264, 0)</f>
        <v>0</v>
      </c>
      <c r="C269">
        <f>IF(AND(ISNUMBER('Raw Data'!S264), 'Raw Data'!S264='Raw Data'!T264), 'Raw Data'!G264, 0)</f>
        <v>0</v>
      </c>
      <c r="D269">
        <f>IF('Raw Data'!S264&lt;'Raw Data'!T264, 'Raw Data'!H264, 0)</f>
        <v>0</v>
      </c>
      <c r="E269">
        <f>IF(SUM('Raw Data'!S264:T264)&gt;2, 'Raw Data'!I264, 0)</f>
        <v>0</v>
      </c>
      <c r="F269">
        <f>IF(AND(ISNUMBER('Raw Data'!S264),SUM('Raw Data'!S264:T264)&lt;3),'Raw Data'!I264,)</f>
        <v>0</v>
      </c>
      <c r="G269">
        <f>IF(AND('Raw Data'!S264&gt;0, 'Raw Data'!T264&gt;0), 'Raw Data'!K264, 0)</f>
        <v>0</v>
      </c>
      <c r="H269">
        <f>IF(AND(ISNUMBER('Raw Data'!S264), OR('Raw Data'!S264=0, 'Raw Data'!T264=0)), 'Raw Data'!L264, 0)</f>
        <v>0</v>
      </c>
      <c r="I269">
        <f>IF('Raw Data'!S264='Raw Data'!T264, 0, IF('Raw Data'!S264&gt;'Raw Data'!T264, 'Raw Data'!M264, 0))</f>
        <v>0</v>
      </c>
      <c r="J269">
        <f>IF('Raw Data'!S264='Raw Data'!T264, 0, IF('Raw Data'!S264&lt;'Raw Data'!T264, 'Raw Data'!O264, 0))</f>
        <v>0</v>
      </c>
      <c r="K269">
        <f>IF(AND(ISNUMBER('Raw Data'!S264), OR('Raw Data'!S264&gt;'Raw Data'!T264, 'Raw Data'!S264='Raw Data'!T264)), 'Raw Data'!P264, 0)</f>
        <v>0</v>
      </c>
      <c r="L269">
        <f>IF(AND(ISNUMBER('Raw Data'!S264), OR('Raw Data'!S264&lt;'Raw Data'!T264, 'Raw Data'!S264='Raw Data'!T264)), 'Raw Data'!Q264, 0)</f>
        <v>0</v>
      </c>
      <c r="M269">
        <f>IF(AND(ISNUMBER('Raw Data'!S264), OR('Raw Data'!S264&gt;'Raw Data'!T264, 'Raw Data'!S264&lt;'Raw Data'!T264)), 'Raw Data'!R264, 0)</f>
        <v>0</v>
      </c>
      <c r="N269">
        <f>IF(AND('Raw Data'!F264&lt;'Raw Data'!H264, 'Raw Data'!S264&gt;'Raw Data'!T264), 'Raw Data'!F264, 0)</f>
        <v>0</v>
      </c>
      <c r="O269" t="b">
        <f>'Raw Data'!F264&lt;'Raw Data'!H264</f>
        <v>0</v>
      </c>
      <c r="P269">
        <f>IF(AND('Raw Data'!F264&gt;'Raw Data'!H264, 'Raw Data'!S264&gt;'Raw Data'!T264), 'Raw Data'!F264, 0)</f>
        <v>0</v>
      </c>
      <c r="Q269">
        <f>IF(AND('Raw Data'!F264&gt;'Raw Data'!H264, 'Raw Data'!S264&lt;'Raw Data'!T264), 'Raw Data'!H264, 0)</f>
        <v>0</v>
      </c>
      <c r="R269">
        <f>IF(AND('Raw Data'!F264&lt;'Raw Data'!H264, 'Raw Data'!S264&lt;'Raw Data'!T264), 'Raw Data'!H264, 0)</f>
        <v>0</v>
      </c>
      <c r="S269">
        <f>IF(ISNUMBER('Raw Data'!F264), IF(_xlfn.XLOOKUP(SMALL('Raw Data'!F264:H264, 1), B269:D269, B269:D269, 0)&gt;0, SMALL('Raw Data'!F264:H264, 1), 0), 0)</f>
        <v>0</v>
      </c>
      <c r="T269">
        <f>IF(ISNUMBER('Raw Data'!F264), IF(_xlfn.XLOOKUP(SMALL('Raw Data'!F264:H264, 2), B269:D269, B269:D269, 0)&gt;0, SMALL('Raw Data'!F264:H264, 2), 0), 0)</f>
        <v>0</v>
      </c>
      <c r="U269">
        <f>IF(ISNUMBER('Raw Data'!F264), IF(_xlfn.XLOOKUP(SMALL('Raw Data'!F264:H264, 3), B269:D269, B269:D269, 0)&gt;0, SMALL('Raw Data'!F264:H264, 3), 0), 0)</f>
        <v>0</v>
      </c>
      <c r="V269">
        <f>IF(AND('Raw Data'!F264&lt;'Raw Data'!H264,'Raw Data'!S264&gt;'Raw Data'!T264),'Raw Data'!F264,IF(AND('Raw Data'!H264&lt;'Raw Data'!F264,'Raw Data'!T264&gt;'Raw Data'!S264),'Raw Data'!H264,0))</f>
        <v>0</v>
      </c>
      <c r="W269">
        <f>IF(AND('Raw Data'!F264&gt;'Raw Data'!H264,'Raw Data'!S264&gt;'Raw Data'!T264),'Raw Data'!F264,IF(AND('Raw Data'!H264&gt;'Raw Data'!F264,'Raw Data'!T264&gt;'Raw Data'!S264),'Raw Data'!H264,0))</f>
        <v>0</v>
      </c>
      <c r="X269">
        <f>IF(AND('Raw Data'!G264&gt;4,'Raw Data'!S264&gt;'Raw Data'!T264, ISNUMBER('Raw Data'!S264)),'Raw Data'!M264,IF(AND('Raw Data'!G264&gt;4,'Raw Data'!S264='Raw Data'!T264, ISNUMBER('Raw Data'!S264)),0,IF(AND(ISNUMBER('Raw Data'!S264), 'Raw Data'!S264='Raw Data'!T264),'Raw Data'!G264,0)))</f>
        <v>0</v>
      </c>
      <c r="Y269">
        <f>IF(AND('Raw Data'!G264&gt;4,'Raw Data'!S264&lt;'Raw Data'!T264),'Raw Data'!O264,IF(AND('Raw Data'!G264&gt;4,'Raw Data'!S264='Raw Data'!T264),0,IF('Raw Data'!S264='Raw Data'!T264,'Raw Data'!G264,0)))</f>
        <v>0</v>
      </c>
      <c r="Z269">
        <f>IF(AND('Raw Data'!G264&lt;4, 'Raw Data'!S264='Raw Data'!T264), 'Raw Data'!G264,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Data'!U265</f>
        <v>0</v>
      </c>
      <c r="B270">
        <f>IF('Raw Data'!S265&gt;'Raw Data'!T265, 'Raw Data'!F265, 0)</f>
        <v>0</v>
      </c>
      <c r="C270">
        <f>IF(AND(ISNUMBER('Raw Data'!S265), 'Raw Data'!S265='Raw Data'!T265), 'Raw Data'!G265, 0)</f>
        <v>0</v>
      </c>
      <c r="D270">
        <f>IF('Raw Data'!S265&lt;'Raw Data'!T265, 'Raw Data'!H265, 0)</f>
        <v>0</v>
      </c>
      <c r="E270">
        <f>IF(SUM('Raw Data'!S265:T265)&gt;2, 'Raw Data'!I265, 0)</f>
        <v>0</v>
      </c>
      <c r="F270">
        <f>IF(AND(ISNUMBER('Raw Data'!S265),SUM('Raw Data'!S265:T265)&lt;3),'Raw Data'!I265,)</f>
        <v>0</v>
      </c>
      <c r="G270">
        <f>IF(AND('Raw Data'!S265&gt;0, 'Raw Data'!T265&gt;0), 'Raw Data'!K265, 0)</f>
        <v>0</v>
      </c>
      <c r="H270">
        <f>IF(AND(ISNUMBER('Raw Data'!S265), OR('Raw Data'!S265=0, 'Raw Data'!T265=0)), 'Raw Data'!L265, 0)</f>
        <v>0</v>
      </c>
      <c r="I270">
        <f>IF('Raw Data'!S265='Raw Data'!T265, 0, IF('Raw Data'!S265&gt;'Raw Data'!T265, 'Raw Data'!M265, 0))</f>
        <v>0</v>
      </c>
      <c r="J270">
        <f>IF('Raw Data'!S265='Raw Data'!T265, 0, IF('Raw Data'!S265&lt;'Raw Data'!T265, 'Raw Data'!O265, 0))</f>
        <v>0</v>
      </c>
      <c r="K270">
        <f>IF(AND(ISNUMBER('Raw Data'!S265), OR('Raw Data'!S265&gt;'Raw Data'!T265, 'Raw Data'!S265='Raw Data'!T265)), 'Raw Data'!P265, 0)</f>
        <v>0</v>
      </c>
      <c r="L270">
        <f>IF(AND(ISNUMBER('Raw Data'!S265), OR('Raw Data'!S265&lt;'Raw Data'!T265, 'Raw Data'!S265='Raw Data'!T265)), 'Raw Data'!Q265, 0)</f>
        <v>0</v>
      </c>
      <c r="M270">
        <f>IF(AND(ISNUMBER('Raw Data'!S265), OR('Raw Data'!S265&gt;'Raw Data'!T265, 'Raw Data'!S265&lt;'Raw Data'!T265)), 'Raw Data'!R265, 0)</f>
        <v>0</v>
      </c>
      <c r="N270">
        <f>IF(AND('Raw Data'!F265&lt;'Raw Data'!H265, 'Raw Data'!S265&gt;'Raw Data'!T265), 'Raw Data'!F265, 0)</f>
        <v>0</v>
      </c>
      <c r="O270" t="b">
        <f>'Raw Data'!F265&lt;'Raw Data'!H265</f>
        <v>0</v>
      </c>
      <c r="P270">
        <f>IF(AND('Raw Data'!F265&gt;'Raw Data'!H265, 'Raw Data'!S265&gt;'Raw Data'!T265), 'Raw Data'!F265, 0)</f>
        <v>0</v>
      </c>
      <c r="Q270">
        <f>IF(AND('Raw Data'!F265&gt;'Raw Data'!H265, 'Raw Data'!S265&lt;'Raw Data'!T265), 'Raw Data'!H265, 0)</f>
        <v>0</v>
      </c>
      <c r="R270">
        <f>IF(AND('Raw Data'!F265&lt;'Raw Data'!H265, 'Raw Data'!S265&lt;'Raw Data'!T265), 'Raw Data'!H265, 0)</f>
        <v>0</v>
      </c>
      <c r="S270">
        <f>IF(ISNUMBER('Raw Data'!F265), IF(_xlfn.XLOOKUP(SMALL('Raw Data'!F265:H265, 1), B270:D270, B270:D270, 0)&gt;0, SMALL('Raw Data'!F265:H265, 1), 0), 0)</f>
        <v>0</v>
      </c>
      <c r="T270">
        <f>IF(ISNUMBER('Raw Data'!F265), IF(_xlfn.XLOOKUP(SMALL('Raw Data'!F265:H265, 2), B270:D270, B270:D270, 0)&gt;0, SMALL('Raw Data'!F265:H265, 2), 0), 0)</f>
        <v>0</v>
      </c>
      <c r="U270">
        <f>IF(ISNUMBER('Raw Data'!F265), IF(_xlfn.XLOOKUP(SMALL('Raw Data'!F265:H265, 3), B270:D270, B270:D270, 0)&gt;0, SMALL('Raw Data'!F265:H265, 3), 0), 0)</f>
        <v>0</v>
      </c>
      <c r="V270">
        <f>IF(AND('Raw Data'!F265&lt;'Raw Data'!H265,'Raw Data'!S265&gt;'Raw Data'!T265),'Raw Data'!F265,IF(AND('Raw Data'!H265&lt;'Raw Data'!F265,'Raw Data'!T265&gt;'Raw Data'!S265),'Raw Data'!H265,0))</f>
        <v>0</v>
      </c>
      <c r="W270">
        <f>IF(AND('Raw Data'!F265&gt;'Raw Data'!H265,'Raw Data'!S265&gt;'Raw Data'!T265),'Raw Data'!F265,IF(AND('Raw Data'!H265&gt;'Raw Data'!F265,'Raw Data'!T265&gt;'Raw Data'!S265),'Raw Data'!H265,0))</f>
        <v>0</v>
      </c>
      <c r="X270">
        <f>IF(AND('Raw Data'!G265&gt;4,'Raw Data'!S265&gt;'Raw Data'!T265, ISNUMBER('Raw Data'!S265)),'Raw Data'!M265,IF(AND('Raw Data'!G265&gt;4,'Raw Data'!S265='Raw Data'!T265, ISNUMBER('Raw Data'!S265)),0,IF(AND(ISNUMBER('Raw Data'!S265), 'Raw Data'!S265='Raw Data'!T265),'Raw Data'!G265,0)))</f>
        <v>0</v>
      </c>
      <c r="Y270">
        <f>IF(AND('Raw Data'!G265&gt;4,'Raw Data'!S265&lt;'Raw Data'!T265),'Raw Data'!O265,IF(AND('Raw Data'!G265&gt;4,'Raw Data'!S265='Raw Data'!T265),0,IF('Raw Data'!S265='Raw Data'!T265,'Raw Data'!G265,0)))</f>
        <v>0</v>
      </c>
      <c r="Z270">
        <f>IF(AND('Raw Data'!G265&lt;4, 'Raw Data'!S265='Raw Data'!T265), 'Raw Data'!G265,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Data'!U266</f>
        <v>0</v>
      </c>
      <c r="B271">
        <f>IF('Raw Data'!S266&gt;'Raw Data'!T266, 'Raw Data'!F266, 0)</f>
        <v>0</v>
      </c>
      <c r="C271">
        <f>IF(AND(ISNUMBER('Raw Data'!S266), 'Raw Data'!S266='Raw Data'!T266), 'Raw Data'!G266, 0)</f>
        <v>0</v>
      </c>
      <c r="D271">
        <f>IF('Raw Data'!S266&lt;'Raw Data'!T266, 'Raw Data'!H266, 0)</f>
        <v>0</v>
      </c>
      <c r="E271">
        <f>IF(SUM('Raw Data'!S266:T266)&gt;2, 'Raw Data'!I266, 0)</f>
        <v>0</v>
      </c>
      <c r="F271">
        <f>IF(AND(ISNUMBER('Raw Data'!S266),SUM('Raw Data'!S266:T266)&lt;3),'Raw Data'!I266,)</f>
        <v>0</v>
      </c>
      <c r="G271">
        <f>IF(AND('Raw Data'!S266&gt;0, 'Raw Data'!T266&gt;0), 'Raw Data'!K266, 0)</f>
        <v>0</v>
      </c>
      <c r="H271">
        <f>IF(AND(ISNUMBER('Raw Data'!S266), OR('Raw Data'!S266=0, 'Raw Data'!T266=0)), 'Raw Data'!L266, 0)</f>
        <v>0</v>
      </c>
      <c r="I271">
        <f>IF('Raw Data'!S266='Raw Data'!T266, 0, IF('Raw Data'!S266&gt;'Raw Data'!T266, 'Raw Data'!M266, 0))</f>
        <v>0</v>
      </c>
      <c r="J271">
        <f>IF('Raw Data'!S266='Raw Data'!T266, 0, IF('Raw Data'!S266&lt;'Raw Data'!T266, 'Raw Data'!O266, 0))</f>
        <v>0</v>
      </c>
      <c r="K271">
        <f>IF(AND(ISNUMBER('Raw Data'!S266), OR('Raw Data'!S266&gt;'Raw Data'!T266, 'Raw Data'!S266='Raw Data'!T266)), 'Raw Data'!P266, 0)</f>
        <v>0</v>
      </c>
      <c r="L271">
        <f>IF(AND(ISNUMBER('Raw Data'!S266), OR('Raw Data'!S266&lt;'Raw Data'!T266, 'Raw Data'!S266='Raw Data'!T266)), 'Raw Data'!Q266, 0)</f>
        <v>0</v>
      </c>
      <c r="M271">
        <f>IF(AND(ISNUMBER('Raw Data'!S266), OR('Raw Data'!S266&gt;'Raw Data'!T266, 'Raw Data'!S266&lt;'Raw Data'!T266)), 'Raw Data'!R266, 0)</f>
        <v>0</v>
      </c>
      <c r="N271">
        <f>IF(AND('Raw Data'!F266&lt;'Raw Data'!H266, 'Raw Data'!S266&gt;'Raw Data'!T266), 'Raw Data'!F266, 0)</f>
        <v>0</v>
      </c>
      <c r="O271" t="b">
        <f>'Raw Data'!F266&lt;'Raw Data'!H266</f>
        <v>0</v>
      </c>
      <c r="P271">
        <f>IF(AND('Raw Data'!F266&gt;'Raw Data'!H266, 'Raw Data'!S266&gt;'Raw Data'!T266), 'Raw Data'!F266, 0)</f>
        <v>0</v>
      </c>
      <c r="Q271">
        <f>IF(AND('Raw Data'!F266&gt;'Raw Data'!H266, 'Raw Data'!S266&lt;'Raw Data'!T266), 'Raw Data'!H266, 0)</f>
        <v>0</v>
      </c>
      <c r="R271">
        <f>IF(AND('Raw Data'!F266&lt;'Raw Data'!H266, 'Raw Data'!S266&lt;'Raw Data'!T266), 'Raw Data'!H266, 0)</f>
        <v>0</v>
      </c>
      <c r="S271">
        <f>IF(ISNUMBER('Raw Data'!F266), IF(_xlfn.XLOOKUP(SMALL('Raw Data'!F266:H266, 1), B271:D271, B271:D271, 0)&gt;0, SMALL('Raw Data'!F266:H266, 1), 0), 0)</f>
        <v>0</v>
      </c>
      <c r="T271">
        <f>IF(ISNUMBER('Raw Data'!F266), IF(_xlfn.XLOOKUP(SMALL('Raw Data'!F266:H266, 2), B271:D271, B271:D271, 0)&gt;0, SMALL('Raw Data'!F266:H266, 2), 0), 0)</f>
        <v>0</v>
      </c>
      <c r="U271">
        <f>IF(ISNUMBER('Raw Data'!F266), IF(_xlfn.XLOOKUP(SMALL('Raw Data'!F266:H266, 3), B271:D271, B271:D271, 0)&gt;0, SMALL('Raw Data'!F266:H266, 3), 0), 0)</f>
        <v>0</v>
      </c>
      <c r="V271">
        <f>IF(AND('Raw Data'!F266&lt;'Raw Data'!H266,'Raw Data'!S266&gt;'Raw Data'!T266),'Raw Data'!F266,IF(AND('Raw Data'!H266&lt;'Raw Data'!F266,'Raw Data'!T266&gt;'Raw Data'!S266),'Raw Data'!H266,0))</f>
        <v>0</v>
      </c>
      <c r="W271">
        <f>IF(AND('Raw Data'!F266&gt;'Raw Data'!H266,'Raw Data'!S266&gt;'Raw Data'!T266),'Raw Data'!F266,IF(AND('Raw Data'!H266&gt;'Raw Data'!F266,'Raw Data'!T266&gt;'Raw Data'!S266),'Raw Data'!H266,0))</f>
        <v>0</v>
      </c>
      <c r="X271">
        <f>IF(AND('Raw Data'!G266&gt;4,'Raw Data'!S266&gt;'Raw Data'!T266, ISNUMBER('Raw Data'!S266)),'Raw Data'!M266,IF(AND('Raw Data'!G266&gt;4,'Raw Data'!S266='Raw Data'!T266, ISNUMBER('Raw Data'!S266)),0,IF(AND(ISNUMBER('Raw Data'!S266), 'Raw Data'!S266='Raw Data'!T266),'Raw Data'!G266,0)))</f>
        <v>0</v>
      </c>
      <c r="Y271">
        <f>IF(AND('Raw Data'!G266&gt;4,'Raw Data'!S266&lt;'Raw Data'!T266),'Raw Data'!O266,IF(AND('Raw Data'!G266&gt;4,'Raw Data'!S266='Raw Data'!T266),0,IF('Raw Data'!S266='Raw Data'!T266,'Raw Data'!G266,0)))</f>
        <v>0</v>
      </c>
      <c r="Z271">
        <f>IF(AND('Raw Data'!G266&lt;4, 'Raw Data'!S266='Raw Data'!T266), 'Raw Data'!G266,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Data'!U267</f>
        <v>0</v>
      </c>
      <c r="B272">
        <f>IF('Raw Data'!S267&gt;'Raw Data'!T267, 'Raw Data'!F267, 0)</f>
        <v>0</v>
      </c>
      <c r="C272">
        <f>IF(AND(ISNUMBER('Raw Data'!S267), 'Raw Data'!S267='Raw Data'!T267), 'Raw Data'!G267, 0)</f>
        <v>0</v>
      </c>
      <c r="D272">
        <f>IF('Raw Data'!S267&lt;'Raw Data'!T267, 'Raw Data'!H267, 0)</f>
        <v>0</v>
      </c>
      <c r="E272">
        <f>IF(SUM('Raw Data'!S267:T267)&gt;2, 'Raw Data'!I267, 0)</f>
        <v>0</v>
      </c>
      <c r="F272">
        <f>IF(AND(ISNUMBER('Raw Data'!S267),SUM('Raw Data'!S267:T267)&lt;3),'Raw Data'!I267,)</f>
        <v>0</v>
      </c>
      <c r="G272">
        <f>IF(AND('Raw Data'!S267&gt;0, 'Raw Data'!T267&gt;0), 'Raw Data'!K267, 0)</f>
        <v>0</v>
      </c>
      <c r="H272">
        <f>IF(AND(ISNUMBER('Raw Data'!S267), OR('Raw Data'!S267=0, 'Raw Data'!T267=0)), 'Raw Data'!L267, 0)</f>
        <v>0</v>
      </c>
      <c r="I272">
        <f>IF('Raw Data'!S267='Raw Data'!T267, 0, IF('Raw Data'!S267&gt;'Raw Data'!T267, 'Raw Data'!M267, 0))</f>
        <v>0</v>
      </c>
      <c r="J272">
        <f>IF('Raw Data'!S267='Raw Data'!T267, 0, IF('Raw Data'!S267&lt;'Raw Data'!T267, 'Raw Data'!O267, 0))</f>
        <v>0</v>
      </c>
      <c r="K272">
        <f>IF(AND(ISNUMBER('Raw Data'!S267), OR('Raw Data'!S267&gt;'Raw Data'!T267, 'Raw Data'!S267='Raw Data'!T267)), 'Raw Data'!P267, 0)</f>
        <v>0</v>
      </c>
      <c r="L272">
        <f>IF(AND(ISNUMBER('Raw Data'!S267), OR('Raw Data'!S267&lt;'Raw Data'!T267, 'Raw Data'!S267='Raw Data'!T267)), 'Raw Data'!Q267, 0)</f>
        <v>0</v>
      </c>
      <c r="M272">
        <f>IF(AND(ISNUMBER('Raw Data'!S267), OR('Raw Data'!S267&gt;'Raw Data'!T267, 'Raw Data'!S267&lt;'Raw Data'!T267)), 'Raw Data'!R267, 0)</f>
        <v>0</v>
      </c>
      <c r="N272">
        <f>IF(AND('Raw Data'!F267&lt;'Raw Data'!H267, 'Raw Data'!S267&gt;'Raw Data'!T267), 'Raw Data'!F267, 0)</f>
        <v>0</v>
      </c>
      <c r="O272" t="b">
        <f>'Raw Data'!F267&lt;'Raw Data'!H267</f>
        <v>0</v>
      </c>
      <c r="P272">
        <f>IF(AND('Raw Data'!F267&gt;'Raw Data'!H267, 'Raw Data'!S267&gt;'Raw Data'!T267), 'Raw Data'!F267, 0)</f>
        <v>0</v>
      </c>
      <c r="Q272">
        <f>IF(AND('Raw Data'!F267&gt;'Raw Data'!H267, 'Raw Data'!S267&lt;'Raw Data'!T267), 'Raw Data'!H267, 0)</f>
        <v>0</v>
      </c>
      <c r="R272">
        <f>IF(AND('Raw Data'!F267&lt;'Raw Data'!H267, 'Raw Data'!S267&lt;'Raw Data'!T267), 'Raw Data'!H267, 0)</f>
        <v>0</v>
      </c>
      <c r="S272">
        <f>IF(ISNUMBER('Raw Data'!F267), IF(_xlfn.XLOOKUP(SMALL('Raw Data'!F267:H267, 1), B272:D272, B272:D272, 0)&gt;0, SMALL('Raw Data'!F267:H267, 1), 0), 0)</f>
        <v>0</v>
      </c>
      <c r="T272">
        <f>IF(ISNUMBER('Raw Data'!F267), IF(_xlfn.XLOOKUP(SMALL('Raw Data'!F267:H267, 2), B272:D272, B272:D272, 0)&gt;0, SMALL('Raw Data'!F267:H267, 2), 0), 0)</f>
        <v>0</v>
      </c>
      <c r="U272">
        <f>IF(ISNUMBER('Raw Data'!F267), IF(_xlfn.XLOOKUP(SMALL('Raw Data'!F267:H267, 3), B272:D272, B272:D272, 0)&gt;0, SMALL('Raw Data'!F267:H267, 3), 0), 0)</f>
        <v>0</v>
      </c>
      <c r="V272">
        <f>IF(AND('Raw Data'!F267&lt;'Raw Data'!H267,'Raw Data'!S267&gt;'Raw Data'!T267),'Raw Data'!F267,IF(AND('Raw Data'!H267&lt;'Raw Data'!F267,'Raw Data'!T267&gt;'Raw Data'!S267),'Raw Data'!H267,0))</f>
        <v>0</v>
      </c>
      <c r="W272">
        <f>IF(AND('Raw Data'!F267&gt;'Raw Data'!H267,'Raw Data'!S267&gt;'Raw Data'!T267),'Raw Data'!F267,IF(AND('Raw Data'!H267&gt;'Raw Data'!F267,'Raw Data'!T267&gt;'Raw Data'!S267),'Raw Data'!H267,0))</f>
        <v>0</v>
      </c>
      <c r="X272">
        <f>IF(AND('Raw Data'!G267&gt;4,'Raw Data'!S267&gt;'Raw Data'!T267, ISNUMBER('Raw Data'!S267)),'Raw Data'!M267,IF(AND('Raw Data'!G267&gt;4,'Raw Data'!S267='Raw Data'!T267, ISNUMBER('Raw Data'!S267)),0,IF(AND(ISNUMBER('Raw Data'!S267), 'Raw Data'!S267='Raw Data'!T267),'Raw Data'!G267,0)))</f>
        <v>0</v>
      </c>
      <c r="Y272">
        <f>IF(AND('Raw Data'!G267&gt;4,'Raw Data'!S267&lt;'Raw Data'!T267),'Raw Data'!O267,IF(AND('Raw Data'!G267&gt;4,'Raw Data'!S267='Raw Data'!T267),0,IF('Raw Data'!S267='Raw Data'!T267,'Raw Data'!G267,0)))</f>
        <v>0</v>
      </c>
      <c r="Z272">
        <f>IF(AND('Raw Data'!G267&lt;4, 'Raw Data'!S267='Raw Data'!T267), 'Raw Data'!G267,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Data'!U268</f>
        <v>0</v>
      </c>
      <c r="B273">
        <f>IF('Raw Data'!S268&gt;'Raw Data'!T268, 'Raw Data'!F268, 0)</f>
        <v>0</v>
      </c>
      <c r="C273">
        <f>IF(AND(ISNUMBER('Raw Data'!S268), 'Raw Data'!S268='Raw Data'!T268), 'Raw Data'!G268, 0)</f>
        <v>0</v>
      </c>
      <c r="D273">
        <f>IF('Raw Data'!S268&lt;'Raw Data'!T268, 'Raw Data'!H268, 0)</f>
        <v>0</v>
      </c>
      <c r="E273">
        <f>IF(SUM('Raw Data'!S268:T268)&gt;2, 'Raw Data'!I268, 0)</f>
        <v>0</v>
      </c>
      <c r="F273">
        <f>IF(AND(ISNUMBER('Raw Data'!S268),SUM('Raw Data'!S268:T268)&lt;3),'Raw Data'!I268,)</f>
        <v>0</v>
      </c>
      <c r="G273">
        <f>IF(AND('Raw Data'!S268&gt;0, 'Raw Data'!T268&gt;0), 'Raw Data'!K268, 0)</f>
        <v>0</v>
      </c>
      <c r="H273">
        <f>IF(AND(ISNUMBER('Raw Data'!S268), OR('Raw Data'!S268=0, 'Raw Data'!T268=0)), 'Raw Data'!L268, 0)</f>
        <v>0</v>
      </c>
      <c r="I273">
        <f>IF('Raw Data'!S268='Raw Data'!T268, 0, IF('Raw Data'!S268&gt;'Raw Data'!T268, 'Raw Data'!M268, 0))</f>
        <v>0</v>
      </c>
      <c r="J273">
        <f>IF('Raw Data'!S268='Raw Data'!T268, 0, IF('Raw Data'!S268&lt;'Raw Data'!T268, 'Raw Data'!O268, 0))</f>
        <v>0</v>
      </c>
      <c r="K273">
        <f>IF(AND(ISNUMBER('Raw Data'!S268), OR('Raw Data'!S268&gt;'Raw Data'!T268, 'Raw Data'!S268='Raw Data'!T268)), 'Raw Data'!P268, 0)</f>
        <v>0</v>
      </c>
      <c r="L273">
        <f>IF(AND(ISNUMBER('Raw Data'!S268), OR('Raw Data'!S268&lt;'Raw Data'!T268, 'Raw Data'!S268='Raw Data'!T268)), 'Raw Data'!Q268, 0)</f>
        <v>0</v>
      </c>
      <c r="M273">
        <f>IF(AND(ISNUMBER('Raw Data'!S268), OR('Raw Data'!S268&gt;'Raw Data'!T268, 'Raw Data'!S268&lt;'Raw Data'!T268)), 'Raw Data'!R268, 0)</f>
        <v>0</v>
      </c>
      <c r="N273">
        <f>IF(AND('Raw Data'!F268&lt;'Raw Data'!H268, 'Raw Data'!S268&gt;'Raw Data'!T268), 'Raw Data'!F268, 0)</f>
        <v>0</v>
      </c>
      <c r="O273" t="b">
        <f>'Raw Data'!F268&lt;'Raw Data'!H268</f>
        <v>0</v>
      </c>
      <c r="P273">
        <f>IF(AND('Raw Data'!F268&gt;'Raw Data'!H268, 'Raw Data'!S268&gt;'Raw Data'!T268), 'Raw Data'!F268, 0)</f>
        <v>0</v>
      </c>
      <c r="Q273">
        <f>IF(AND('Raw Data'!F268&gt;'Raw Data'!H268, 'Raw Data'!S268&lt;'Raw Data'!T268), 'Raw Data'!H268, 0)</f>
        <v>0</v>
      </c>
      <c r="R273">
        <f>IF(AND('Raw Data'!F268&lt;'Raw Data'!H268, 'Raw Data'!S268&lt;'Raw Data'!T268), 'Raw Data'!H268, 0)</f>
        <v>0</v>
      </c>
      <c r="S273">
        <f>IF(ISNUMBER('Raw Data'!F268), IF(_xlfn.XLOOKUP(SMALL('Raw Data'!F268:H268, 1), B273:D273, B273:D273, 0)&gt;0, SMALL('Raw Data'!F268:H268, 1), 0), 0)</f>
        <v>0</v>
      </c>
      <c r="T273">
        <f>IF(ISNUMBER('Raw Data'!F268), IF(_xlfn.XLOOKUP(SMALL('Raw Data'!F268:H268, 2), B273:D273, B273:D273, 0)&gt;0, SMALL('Raw Data'!F268:H268, 2), 0), 0)</f>
        <v>0</v>
      </c>
      <c r="U273">
        <f>IF(ISNUMBER('Raw Data'!F268), IF(_xlfn.XLOOKUP(SMALL('Raw Data'!F268:H268, 3), B273:D273, B273:D273, 0)&gt;0, SMALL('Raw Data'!F268:H268, 3), 0), 0)</f>
        <v>0</v>
      </c>
      <c r="V273">
        <f>IF(AND('Raw Data'!F268&lt;'Raw Data'!H268,'Raw Data'!S268&gt;'Raw Data'!T268),'Raw Data'!F268,IF(AND('Raw Data'!H268&lt;'Raw Data'!F268,'Raw Data'!T268&gt;'Raw Data'!S268),'Raw Data'!H268,0))</f>
        <v>0</v>
      </c>
      <c r="W273">
        <f>IF(AND('Raw Data'!F268&gt;'Raw Data'!H268,'Raw Data'!S268&gt;'Raw Data'!T268),'Raw Data'!F268,IF(AND('Raw Data'!H268&gt;'Raw Data'!F268,'Raw Data'!T268&gt;'Raw Data'!S268),'Raw Data'!H268,0))</f>
        <v>0</v>
      </c>
      <c r="X273">
        <f>IF(AND('Raw Data'!G268&gt;4,'Raw Data'!S268&gt;'Raw Data'!T268, ISNUMBER('Raw Data'!S268)),'Raw Data'!M268,IF(AND('Raw Data'!G268&gt;4,'Raw Data'!S268='Raw Data'!T268, ISNUMBER('Raw Data'!S268)),0,IF(AND(ISNUMBER('Raw Data'!S268), 'Raw Data'!S268='Raw Data'!T268),'Raw Data'!G268,0)))</f>
        <v>0</v>
      </c>
      <c r="Y273">
        <f>IF(AND('Raw Data'!G268&gt;4,'Raw Data'!S268&lt;'Raw Data'!T268),'Raw Data'!O268,IF(AND('Raw Data'!G268&gt;4,'Raw Data'!S268='Raw Data'!T268),0,IF('Raw Data'!S268='Raw Data'!T268,'Raw Data'!G268,0)))</f>
        <v>0</v>
      </c>
      <c r="Z273">
        <f>IF(AND('Raw Data'!G268&lt;4, 'Raw Data'!S268='Raw Data'!T268), 'Raw Data'!G268,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Data'!U269</f>
        <v>0</v>
      </c>
      <c r="B274">
        <f>IF('Raw Data'!S269&gt;'Raw Data'!T269, 'Raw Data'!F269, 0)</f>
        <v>0</v>
      </c>
      <c r="C274">
        <f>IF(AND(ISNUMBER('Raw Data'!S269), 'Raw Data'!S269='Raw Data'!T269), 'Raw Data'!G269, 0)</f>
        <v>0</v>
      </c>
      <c r="D274">
        <f>IF('Raw Data'!S269&lt;'Raw Data'!T269, 'Raw Data'!H269, 0)</f>
        <v>0</v>
      </c>
      <c r="E274">
        <f>IF(SUM('Raw Data'!S269:T269)&gt;2, 'Raw Data'!I269, 0)</f>
        <v>0</v>
      </c>
      <c r="F274">
        <f>IF(AND(ISNUMBER('Raw Data'!S269),SUM('Raw Data'!S269:T269)&lt;3),'Raw Data'!I269,)</f>
        <v>0</v>
      </c>
      <c r="G274">
        <f>IF(AND('Raw Data'!S269&gt;0, 'Raw Data'!T269&gt;0), 'Raw Data'!K269, 0)</f>
        <v>0</v>
      </c>
      <c r="H274">
        <f>IF(AND(ISNUMBER('Raw Data'!S269), OR('Raw Data'!S269=0, 'Raw Data'!T269=0)), 'Raw Data'!L269, 0)</f>
        <v>0</v>
      </c>
      <c r="I274">
        <f>IF('Raw Data'!S269='Raw Data'!T269, 0, IF('Raw Data'!S269&gt;'Raw Data'!T269, 'Raw Data'!M269, 0))</f>
        <v>0</v>
      </c>
      <c r="J274">
        <f>IF('Raw Data'!S269='Raw Data'!T269, 0, IF('Raw Data'!S269&lt;'Raw Data'!T269, 'Raw Data'!O269, 0))</f>
        <v>0</v>
      </c>
      <c r="K274">
        <f>IF(AND(ISNUMBER('Raw Data'!S269), OR('Raw Data'!S269&gt;'Raw Data'!T269, 'Raw Data'!S269='Raw Data'!T269)), 'Raw Data'!P269, 0)</f>
        <v>0</v>
      </c>
      <c r="L274">
        <f>IF(AND(ISNUMBER('Raw Data'!S269), OR('Raw Data'!S269&lt;'Raw Data'!T269, 'Raw Data'!S269='Raw Data'!T269)), 'Raw Data'!Q269, 0)</f>
        <v>0</v>
      </c>
      <c r="M274">
        <f>IF(AND(ISNUMBER('Raw Data'!S269), OR('Raw Data'!S269&gt;'Raw Data'!T269, 'Raw Data'!S269&lt;'Raw Data'!T269)), 'Raw Data'!R269, 0)</f>
        <v>0</v>
      </c>
      <c r="N274">
        <f>IF(AND('Raw Data'!F269&lt;'Raw Data'!H269, 'Raw Data'!S269&gt;'Raw Data'!T269), 'Raw Data'!F269, 0)</f>
        <v>0</v>
      </c>
      <c r="O274" t="b">
        <f>'Raw Data'!F269&lt;'Raw Data'!H269</f>
        <v>0</v>
      </c>
      <c r="P274">
        <f>IF(AND('Raw Data'!F269&gt;'Raw Data'!H269, 'Raw Data'!S269&gt;'Raw Data'!T269), 'Raw Data'!F269, 0)</f>
        <v>0</v>
      </c>
      <c r="Q274">
        <f>IF(AND('Raw Data'!F269&gt;'Raw Data'!H269, 'Raw Data'!S269&lt;'Raw Data'!T269), 'Raw Data'!H269, 0)</f>
        <v>0</v>
      </c>
      <c r="R274">
        <f>IF(AND('Raw Data'!F269&lt;'Raw Data'!H269, 'Raw Data'!S269&lt;'Raw Data'!T269), 'Raw Data'!H269, 0)</f>
        <v>0</v>
      </c>
      <c r="S274">
        <f>IF(ISNUMBER('Raw Data'!F269), IF(_xlfn.XLOOKUP(SMALL('Raw Data'!F269:H269, 1), B274:D274, B274:D274, 0)&gt;0, SMALL('Raw Data'!F269:H269, 1), 0), 0)</f>
        <v>0</v>
      </c>
      <c r="T274">
        <f>IF(ISNUMBER('Raw Data'!F269), IF(_xlfn.XLOOKUP(SMALL('Raw Data'!F269:H269, 2), B274:D274, B274:D274, 0)&gt;0, SMALL('Raw Data'!F269:H269, 2), 0), 0)</f>
        <v>0</v>
      </c>
      <c r="U274">
        <f>IF(ISNUMBER('Raw Data'!F269), IF(_xlfn.XLOOKUP(SMALL('Raw Data'!F269:H269, 3), B274:D274, B274:D274, 0)&gt;0, SMALL('Raw Data'!F269:H269, 3), 0), 0)</f>
        <v>0</v>
      </c>
      <c r="V274">
        <f>IF(AND('Raw Data'!F269&lt;'Raw Data'!H269,'Raw Data'!S269&gt;'Raw Data'!T269),'Raw Data'!F269,IF(AND('Raw Data'!H269&lt;'Raw Data'!F269,'Raw Data'!T269&gt;'Raw Data'!S269),'Raw Data'!H269,0))</f>
        <v>0</v>
      </c>
      <c r="W274">
        <f>IF(AND('Raw Data'!F269&gt;'Raw Data'!H269,'Raw Data'!S269&gt;'Raw Data'!T269),'Raw Data'!F269,IF(AND('Raw Data'!H269&gt;'Raw Data'!F269,'Raw Data'!T269&gt;'Raw Data'!S269),'Raw Data'!H269,0))</f>
        <v>0</v>
      </c>
      <c r="X274">
        <f>IF(AND('Raw Data'!G269&gt;4,'Raw Data'!S269&gt;'Raw Data'!T269, ISNUMBER('Raw Data'!S269)),'Raw Data'!M269,IF(AND('Raw Data'!G269&gt;4,'Raw Data'!S269='Raw Data'!T269, ISNUMBER('Raw Data'!S269)),0,IF(AND(ISNUMBER('Raw Data'!S269), 'Raw Data'!S269='Raw Data'!T269),'Raw Data'!G269,0)))</f>
        <v>0</v>
      </c>
      <c r="Y274">
        <f>IF(AND('Raw Data'!G269&gt;4,'Raw Data'!S269&lt;'Raw Data'!T269),'Raw Data'!O269,IF(AND('Raw Data'!G269&gt;4,'Raw Data'!S269='Raw Data'!T269),0,IF('Raw Data'!S269='Raw Data'!T269,'Raw Data'!G269,0)))</f>
        <v>0</v>
      </c>
      <c r="Z274">
        <f>IF(AND('Raw Data'!G269&lt;4, 'Raw Data'!S269='Raw Data'!T269), 'Raw Data'!G269,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Data'!U270</f>
        <v>0</v>
      </c>
      <c r="B275">
        <f>IF('Raw Data'!S270&gt;'Raw Data'!T270, 'Raw Data'!F270, 0)</f>
        <v>0</v>
      </c>
      <c r="C275">
        <f>IF(AND(ISNUMBER('Raw Data'!S270), 'Raw Data'!S270='Raw Data'!T270), 'Raw Data'!G270, 0)</f>
        <v>0</v>
      </c>
      <c r="D275">
        <f>IF('Raw Data'!S270&lt;'Raw Data'!T270, 'Raw Data'!H270, 0)</f>
        <v>0</v>
      </c>
      <c r="E275">
        <f>IF(SUM('Raw Data'!S270:T270)&gt;2, 'Raw Data'!I270, 0)</f>
        <v>0</v>
      </c>
      <c r="F275">
        <f>IF(AND(ISNUMBER('Raw Data'!S270),SUM('Raw Data'!S270:T270)&lt;3),'Raw Data'!I270,)</f>
        <v>0</v>
      </c>
      <c r="G275">
        <f>IF(AND('Raw Data'!S270&gt;0, 'Raw Data'!T270&gt;0), 'Raw Data'!K270, 0)</f>
        <v>0</v>
      </c>
      <c r="H275">
        <f>IF(AND(ISNUMBER('Raw Data'!S270), OR('Raw Data'!S270=0, 'Raw Data'!T270=0)), 'Raw Data'!L270, 0)</f>
        <v>0</v>
      </c>
      <c r="I275">
        <f>IF('Raw Data'!S270='Raw Data'!T270, 0, IF('Raw Data'!S270&gt;'Raw Data'!T270, 'Raw Data'!M270, 0))</f>
        <v>0</v>
      </c>
      <c r="J275">
        <f>IF('Raw Data'!S270='Raw Data'!T270, 0, IF('Raw Data'!S270&lt;'Raw Data'!T270, 'Raw Data'!O270, 0))</f>
        <v>0</v>
      </c>
      <c r="K275">
        <f>IF(AND(ISNUMBER('Raw Data'!S270), OR('Raw Data'!S270&gt;'Raw Data'!T270, 'Raw Data'!S270='Raw Data'!T270)), 'Raw Data'!P270, 0)</f>
        <v>0</v>
      </c>
      <c r="L275">
        <f>IF(AND(ISNUMBER('Raw Data'!S270), OR('Raw Data'!S270&lt;'Raw Data'!T270, 'Raw Data'!S270='Raw Data'!T270)), 'Raw Data'!Q270, 0)</f>
        <v>0</v>
      </c>
      <c r="M275">
        <f>IF(AND(ISNUMBER('Raw Data'!S270), OR('Raw Data'!S270&gt;'Raw Data'!T270, 'Raw Data'!S270&lt;'Raw Data'!T270)), 'Raw Data'!R270, 0)</f>
        <v>0</v>
      </c>
      <c r="N275">
        <f>IF(AND('Raw Data'!F270&lt;'Raw Data'!H270, 'Raw Data'!S270&gt;'Raw Data'!T270), 'Raw Data'!F270, 0)</f>
        <v>0</v>
      </c>
      <c r="O275" t="b">
        <f>'Raw Data'!F270&lt;'Raw Data'!H270</f>
        <v>0</v>
      </c>
      <c r="P275">
        <f>IF(AND('Raw Data'!F270&gt;'Raw Data'!H270, 'Raw Data'!S270&gt;'Raw Data'!T270), 'Raw Data'!F270, 0)</f>
        <v>0</v>
      </c>
      <c r="Q275">
        <f>IF(AND('Raw Data'!F270&gt;'Raw Data'!H270, 'Raw Data'!S270&lt;'Raw Data'!T270), 'Raw Data'!H270, 0)</f>
        <v>0</v>
      </c>
      <c r="R275">
        <f>IF(AND('Raw Data'!F270&lt;'Raw Data'!H270, 'Raw Data'!S270&lt;'Raw Data'!T270), 'Raw Data'!H270, 0)</f>
        <v>0</v>
      </c>
      <c r="S275">
        <f>IF(ISNUMBER('Raw Data'!F270), IF(_xlfn.XLOOKUP(SMALL('Raw Data'!F270:H270, 1), B275:D275, B275:D275, 0)&gt;0, SMALL('Raw Data'!F270:H270, 1), 0), 0)</f>
        <v>0</v>
      </c>
      <c r="T275">
        <f>IF(ISNUMBER('Raw Data'!F270), IF(_xlfn.XLOOKUP(SMALL('Raw Data'!F270:H270, 2), B275:D275, B275:D275, 0)&gt;0, SMALL('Raw Data'!F270:H270, 2), 0), 0)</f>
        <v>0</v>
      </c>
      <c r="U275">
        <f>IF(ISNUMBER('Raw Data'!F270), IF(_xlfn.XLOOKUP(SMALL('Raw Data'!F270:H270, 3), B275:D275, B275:D275, 0)&gt;0, SMALL('Raw Data'!F270:H270, 3), 0), 0)</f>
        <v>0</v>
      </c>
      <c r="V275">
        <f>IF(AND('Raw Data'!F270&lt;'Raw Data'!H270,'Raw Data'!S270&gt;'Raw Data'!T270),'Raw Data'!F270,IF(AND('Raw Data'!H270&lt;'Raw Data'!F270,'Raw Data'!T270&gt;'Raw Data'!S270),'Raw Data'!H270,0))</f>
        <v>0</v>
      </c>
      <c r="W275">
        <f>IF(AND('Raw Data'!F270&gt;'Raw Data'!H270,'Raw Data'!S270&gt;'Raw Data'!T270),'Raw Data'!F270,IF(AND('Raw Data'!H270&gt;'Raw Data'!F270,'Raw Data'!T270&gt;'Raw Data'!S270),'Raw Data'!H270,0))</f>
        <v>0</v>
      </c>
      <c r="X275">
        <f>IF(AND('Raw Data'!G270&gt;4,'Raw Data'!S270&gt;'Raw Data'!T270, ISNUMBER('Raw Data'!S270)),'Raw Data'!M270,IF(AND('Raw Data'!G270&gt;4,'Raw Data'!S270='Raw Data'!T270, ISNUMBER('Raw Data'!S270)),0,IF(AND(ISNUMBER('Raw Data'!S270), 'Raw Data'!S270='Raw Data'!T270),'Raw Data'!G270,0)))</f>
        <v>0</v>
      </c>
      <c r="Y275">
        <f>IF(AND('Raw Data'!G270&gt;4,'Raw Data'!S270&lt;'Raw Data'!T270),'Raw Data'!O270,IF(AND('Raw Data'!G270&gt;4,'Raw Data'!S270='Raw Data'!T270),0,IF('Raw Data'!S270='Raw Data'!T270,'Raw Data'!G270,0)))</f>
        <v>0</v>
      </c>
      <c r="Z275">
        <f>IF(AND('Raw Data'!G270&lt;4, 'Raw Data'!S270='Raw Data'!T270), 'Raw Data'!G270,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Data'!U271</f>
        <v>0</v>
      </c>
      <c r="B276">
        <f>IF('Raw Data'!S271&gt;'Raw Data'!T271, 'Raw Data'!F271, 0)</f>
        <v>0</v>
      </c>
      <c r="C276">
        <f>IF(AND(ISNUMBER('Raw Data'!S271), 'Raw Data'!S271='Raw Data'!T271), 'Raw Data'!G271, 0)</f>
        <v>0</v>
      </c>
      <c r="D276">
        <f>IF('Raw Data'!S271&lt;'Raw Data'!T271, 'Raw Data'!H271, 0)</f>
        <v>0</v>
      </c>
      <c r="E276">
        <f>IF(SUM('Raw Data'!S271:T271)&gt;2, 'Raw Data'!I271, 0)</f>
        <v>0</v>
      </c>
      <c r="F276">
        <f>IF(AND(ISNUMBER('Raw Data'!S271),SUM('Raw Data'!S271:T271)&lt;3),'Raw Data'!I271,)</f>
        <v>0</v>
      </c>
      <c r="G276">
        <f>IF(AND('Raw Data'!S271&gt;0, 'Raw Data'!T271&gt;0), 'Raw Data'!K271, 0)</f>
        <v>0</v>
      </c>
      <c r="H276">
        <f>IF(AND(ISNUMBER('Raw Data'!S271), OR('Raw Data'!S271=0, 'Raw Data'!T271=0)), 'Raw Data'!L271, 0)</f>
        <v>0</v>
      </c>
      <c r="I276">
        <f>IF('Raw Data'!S271='Raw Data'!T271, 0, IF('Raw Data'!S271&gt;'Raw Data'!T271, 'Raw Data'!M271, 0))</f>
        <v>0</v>
      </c>
      <c r="J276">
        <f>IF('Raw Data'!S271='Raw Data'!T271, 0, IF('Raw Data'!S271&lt;'Raw Data'!T271, 'Raw Data'!O271, 0))</f>
        <v>0</v>
      </c>
      <c r="K276">
        <f>IF(AND(ISNUMBER('Raw Data'!S271), OR('Raw Data'!S271&gt;'Raw Data'!T271, 'Raw Data'!S271='Raw Data'!T271)), 'Raw Data'!P271, 0)</f>
        <v>0</v>
      </c>
      <c r="L276">
        <f>IF(AND(ISNUMBER('Raw Data'!S271), OR('Raw Data'!S271&lt;'Raw Data'!T271, 'Raw Data'!S271='Raw Data'!T271)), 'Raw Data'!Q271, 0)</f>
        <v>0</v>
      </c>
      <c r="M276">
        <f>IF(AND(ISNUMBER('Raw Data'!S271), OR('Raw Data'!S271&gt;'Raw Data'!T271, 'Raw Data'!S271&lt;'Raw Data'!T271)), 'Raw Data'!R271, 0)</f>
        <v>0</v>
      </c>
      <c r="N276">
        <f>IF(AND('Raw Data'!F271&lt;'Raw Data'!H271, 'Raw Data'!S271&gt;'Raw Data'!T271), 'Raw Data'!F271, 0)</f>
        <v>0</v>
      </c>
      <c r="O276" t="b">
        <f>'Raw Data'!F271&lt;'Raw Data'!H271</f>
        <v>0</v>
      </c>
      <c r="P276">
        <f>IF(AND('Raw Data'!F271&gt;'Raw Data'!H271, 'Raw Data'!S271&gt;'Raw Data'!T271), 'Raw Data'!F271, 0)</f>
        <v>0</v>
      </c>
      <c r="Q276">
        <f>IF(AND('Raw Data'!F271&gt;'Raw Data'!H271, 'Raw Data'!S271&lt;'Raw Data'!T271), 'Raw Data'!H271, 0)</f>
        <v>0</v>
      </c>
      <c r="R276">
        <f>IF(AND('Raw Data'!F271&lt;'Raw Data'!H271, 'Raw Data'!S271&lt;'Raw Data'!T271), 'Raw Data'!H271, 0)</f>
        <v>0</v>
      </c>
      <c r="S276">
        <f>IF(ISNUMBER('Raw Data'!F271), IF(_xlfn.XLOOKUP(SMALL('Raw Data'!F271:H271, 1), B276:D276, B276:D276, 0)&gt;0, SMALL('Raw Data'!F271:H271, 1), 0), 0)</f>
        <v>0</v>
      </c>
      <c r="T276">
        <f>IF(ISNUMBER('Raw Data'!F271), IF(_xlfn.XLOOKUP(SMALL('Raw Data'!F271:H271, 2), B276:D276, B276:D276, 0)&gt;0, SMALL('Raw Data'!F271:H271, 2), 0), 0)</f>
        <v>0</v>
      </c>
      <c r="U276">
        <f>IF(ISNUMBER('Raw Data'!F271), IF(_xlfn.XLOOKUP(SMALL('Raw Data'!F271:H271, 3), B276:D276, B276:D276, 0)&gt;0, SMALL('Raw Data'!F271:H271, 3), 0), 0)</f>
        <v>0</v>
      </c>
      <c r="V276">
        <f>IF(AND('Raw Data'!F271&lt;'Raw Data'!H271,'Raw Data'!S271&gt;'Raw Data'!T271),'Raw Data'!F271,IF(AND('Raw Data'!H271&lt;'Raw Data'!F271,'Raw Data'!T271&gt;'Raw Data'!S271),'Raw Data'!H271,0))</f>
        <v>0</v>
      </c>
      <c r="W276">
        <f>IF(AND('Raw Data'!F271&gt;'Raw Data'!H271,'Raw Data'!S271&gt;'Raw Data'!T271),'Raw Data'!F271,IF(AND('Raw Data'!H271&gt;'Raw Data'!F271,'Raw Data'!T271&gt;'Raw Data'!S271),'Raw Data'!H271,0))</f>
        <v>0</v>
      </c>
      <c r="X276">
        <f>IF(AND('Raw Data'!G271&gt;4,'Raw Data'!S271&gt;'Raw Data'!T271, ISNUMBER('Raw Data'!S271)),'Raw Data'!M271,IF(AND('Raw Data'!G271&gt;4,'Raw Data'!S271='Raw Data'!T271, ISNUMBER('Raw Data'!S271)),0,IF(AND(ISNUMBER('Raw Data'!S271), 'Raw Data'!S271='Raw Data'!T271),'Raw Data'!G271,0)))</f>
        <v>0</v>
      </c>
      <c r="Y276">
        <f>IF(AND('Raw Data'!G271&gt;4,'Raw Data'!S271&lt;'Raw Data'!T271),'Raw Data'!O271,IF(AND('Raw Data'!G271&gt;4,'Raw Data'!S271='Raw Data'!T271),0,IF('Raw Data'!S271='Raw Data'!T271,'Raw Data'!G271,0)))</f>
        <v>0</v>
      </c>
      <c r="Z276">
        <f>IF(AND('Raw Data'!G271&lt;4, 'Raw Data'!S271='Raw Data'!T271), 'Raw Data'!G271,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Data'!U272</f>
        <v>0</v>
      </c>
      <c r="B277">
        <f>IF('Raw Data'!S272&gt;'Raw Data'!T272, 'Raw Data'!F272, 0)</f>
        <v>0</v>
      </c>
      <c r="C277">
        <f>IF(AND(ISNUMBER('Raw Data'!S272), 'Raw Data'!S272='Raw Data'!T272), 'Raw Data'!G272, 0)</f>
        <v>0</v>
      </c>
      <c r="D277">
        <f>IF('Raw Data'!S272&lt;'Raw Data'!T272, 'Raw Data'!H272, 0)</f>
        <v>0</v>
      </c>
      <c r="E277">
        <f>IF(SUM('Raw Data'!S272:T272)&gt;2, 'Raw Data'!I272, 0)</f>
        <v>0</v>
      </c>
      <c r="F277">
        <f>IF(AND(ISNUMBER('Raw Data'!S272),SUM('Raw Data'!S272:T272)&lt;3),'Raw Data'!I272,)</f>
        <v>0</v>
      </c>
      <c r="G277">
        <f>IF(AND('Raw Data'!S272&gt;0, 'Raw Data'!T272&gt;0), 'Raw Data'!K272, 0)</f>
        <v>0</v>
      </c>
      <c r="H277">
        <f>IF(AND(ISNUMBER('Raw Data'!S272), OR('Raw Data'!S272=0, 'Raw Data'!T272=0)), 'Raw Data'!L272, 0)</f>
        <v>0</v>
      </c>
      <c r="I277">
        <f>IF('Raw Data'!S272='Raw Data'!T272, 0, IF('Raw Data'!S272&gt;'Raw Data'!T272, 'Raw Data'!M272, 0))</f>
        <v>0</v>
      </c>
      <c r="J277">
        <f>IF('Raw Data'!S272='Raw Data'!T272, 0, IF('Raw Data'!S272&lt;'Raw Data'!T272, 'Raw Data'!O272, 0))</f>
        <v>0</v>
      </c>
      <c r="K277">
        <f>IF(AND(ISNUMBER('Raw Data'!S272), OR('Raw Data'!S272&gt;'Raw Data'!T272, 'Raw Data'!S272='Raw Data'!T272)), 'Raw Data'!P272, 0)</f>
        <v>0</v>
      </c>
      <c r="L277">
        <f>IF(AND(ISNUMBER('Raw Data'!S272), OR('Raw Data'!S272&lt;'Raw Data'!T272, 'Raw Data'!S272='Raw Data'!T272)), 'Raw Data'!Q272, 0)</f>
        <v>0</v>
      </c>
      <c r="M277">
        <f>IF(AND(ISNUMBER('Raw Data'!S272), OR('Raw Data'!S272&gt;'Raw Data'!T272, 'Raw Data'!S272&lt;'Raw Data'!T272)), 'Raw Data'!R272, 0)</f>
        <v>0</v>
      </c>
      <c r="N277">
        <f>IF(AND('Raw Data'!F272&lt;'Raw Data'!H272, 'Raw Data'!S272&gt;'Raw Data'!T272), 'Raw Data'!F272, 0)</f>
        <v>0</v>
      </c>
      <c r="O277" t="b">
        <f>'Raw Data'!F272&lt;'Raw Data'!H272</f>
        <v>0</v>
      </c>
      <c r="P277">
        <f>IF(AND('Raw Data'!F272&gt;'Raw Data'!H272, 'Raw Data'!S272&gt;'Raw Data'!T272), 'Raw Data'!F272, 0)</f>
        <v>0</v>
      </c>
      <c r="Q277">
        <f>IF(AND('Raw Data'!F272&gt;'Raw Data'!H272, 'Raw Data'!S272&lt;'Raw Data'!T272), 'Raw Data'!H272, 0)</f>
        <v>0</v>
      </c>
      <c r="R277">
        <f>IF(AND('Raw Data'!F272&lt;'Raw Data'!H272, 'Raw Data'!S272&lt;'Raw Data'!T272), 'Raw Data'!H272, 0)</f>
        <v>0</v>
      </c>
      <c r="S277">
        <f>IF(ISNUMBER('Raw Data'!F272), IF(_xlfn.XLOOKUP(SMALL('Raw Data'!F272:H272, 1), B277:D277, B277:D277, 0)&gt;0, SMALL('Raw Data'!F272:H272, 1), 0), 0)</f>
        <v>0</v>
      </c>
      <c r="T277">
        <f>IF(ISNUMBER('Raw Data'!F272), IF(_xlfn.XLOOKUP(SMALL('Raw Data'!F272:H272, 2), B277:D277, B277:D277, 0)&gt;0, SMALL('Raw Data'!F272:H272, 2), 0), 0)</f>
        <v>0</v>
      </c>
      <c r="U277">
        <f>IF(ISNUMBER('Raw Data'!F272), IF(_xlfn.XLOOKUP(SMALL('Raw Data'!F272:H272, 3), B277:D277, B277:D277, 0)&gt;0, SMALL('Raw Data'!F272:H272, 3), 0), 0)</f>
        <v>0</v>
      </c>
      <c r="V277">
        <f>IF(AND('Raw Data'!F272&lt;'Raw Data'!H272,'Raw Data'!S272&gt;'Raw Data'!T272),'Raw Data'!F272,IF(AND('Raw Data'!H272&lt;'Raw Data'!F272,'Raw Data'!T272&gt;'Raw Data'!S272),'Raw Data'!H272,0))</f>
        <v>0</v>
      </c>
      <c r="W277">
        <f>IF(AND('Raw Data'!F272&gt;'Raw Data'!H272,'Raw Data'!S272&gt;'Raw Data'!T272),'Raw Data'!F272,IF(AND('Raw Data'!H272&gt;'Raw Data'!F272,'Raw Data'!T272&gt;'Raw Data'!S272),'Raw Data'!H272,0))</f>
        <v>0</v>
      </c>
      <c r="X277">
        <f>IF(AND('Raw Data'!G272&gt;4,'Raw Data'!S272&gt;'Raw Data'!T272, ISNUMBER('Raw Data'!S272)),'Raw Data'!M272,IF(AND('Raw Data'!G272&gt;4,'Raw Data'!S272='Raw Data'!T272, ISNUMBER('Raw Data'!S272)),0,IF(AND(ISNUMBER('Raw Data'!S272), 'Raw Data'!S272='Raw Data'!T272),'Raw Data'!G272,0)))</f>
        <v>0</v>
      </c>
      <c r="Y277">
        <f>IF(AND('Raw Data'!G272&gt;4,'Raw Data'!S272&lt;'Raw Data'!T272),'Raw Data'!O272,IF(AND('Raw Data'!G272&gt;4,'Raw Data'!S272='Raw Data'!T272),0,IF('Raw Data'!S272='Raw Data'!T272,'Raw Data'!G272,0)))</f>
        <v>0</v>
      </c>
      <c r="Z277">
        <f>IF(AND('Raw Data'!G272&lt;4, 'Raw Data'!S272='Raw Data'!T272), 'Raw Data'!G272,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Data'!U273</f>
        <v>0</v>
      </c>
      <c r="B278">
        <f>IF('Raw Data'!S273&gt;'Raw Data'!T273, 'Raw Data'!F273, 0)</f>
        <v>0</v>
      </c>
      <c r="C278">
        <f>IF(AND(ISNUMBER('Raw Data'!S273), 'Raw Data'!S273='Raw Data'!T273), 'Raw Data'!G273, 0)</f>
        <v>0</v>
      </c>
      <c r="D278">
        <f>IF('Raw Data'!S273&lt;'Raw Data'!T273, 'Raw Data'!H273, 0)</f>
        <v>0</v>
      </c>
      <c r="E278">
        <f>IF(SUM('Raw Data'!S273:T273)&gt;2, 'Raw Data'!I273, 0)</f>
        <v>0</v>
      </c>
      <c r="F278">
        <f>IF(AND(ISNUMBER('Raw Data'!S273),SUM('Raw Data'!S273:T273)&lt;3),'Raw Data'!I273,)</f>
        <v>0</v>
      </c>
      <c r="G278">
        <f>IF(AND('Raw Data'!S273&gt;0, 'Raw Data'!T273&gt;0), 'Raw Data'!K273, 0)</f>
        <v>0</v>
      </c>
      <c r="H278">
        <f>IF(AND(ISNUMBER('Raw Data'!S273), OR('Raw Data'!S273=0, 'Raw Data'!T273=0)), 'Raw Data'!L273, 0)</f>
        <v>0</v>
      </c>
      <c r="I278">
        <f>IF('Raw Data'!S273='Raw Data'!T273, 0, IF('Raw Data'!S273&gt;'Raw Data'!T273, 'Raw Data'!M273, 0))</f>
        <v>0</v>
      </c>
      <c r="J278">
        <f>IF('Raw Data'!S273='Raw Data'!T273, 0, IF('Raw Data'!S273&lt;'Raw Data'!T273, 'Raw Data'!O273, 0))</f>
        <v>0</v>
      </c>
      <c r="K278">
        <f>IF(AND(ISNUMBER('Raw Data'!S273), OR('Raw Data'!S273&gt;'Raw Data'!T273, 'Raw Data'!S273='Raw Data'!T273)), 'Raw Data'!P273, 0)</f>
        <v>0</v>
      </c>
      <c r="L278">
        <f>IF(AND(ISNUMBER('Raw Data'!S273), OR('Raw Data'!S273&lt;'Raw Data'!T273, 'Raw Data'!S273='Raw Data'!T273)), 'Raw Data'!Q273, 0)</f>
        <v>0</v>
      </c>
      <c r="M278">
        <f>IF(AND(ISNUMBER('Raw Data'!S273), OR('Raw Data'!S273&gt;'Raw Data'!T273, 'Raw Data'!S273&lt;'Raw Data'!T273)), 'Raw Data'!R273, 0)</f>
        <v>0</v>
      </c>
      <c r="N278">
        <f>IF(AND('Raw Data'!F273&lt;'Raw Data'!H273, 'Raw Data'!S273&gt;'Raw Data'!T273), 'Raw Data'!F273, 0)</f>
        <v>0</v>
      </c>
      <c r="O278" t="b">
        <f>'Raw Data'!F273&lt;'Raw Data'!H273</f>
        <v>0</v>
      </c>
      <c r="P278">
        <f>IF(AND('Raw Data'!F273&gt;'Raw Data'!H273, 'Raw Data'!S273&gt;'Raw Data'!T273), 'Raw Data'!F273, 0)</f>
        <v>0</v>
      </c>
      <c r="Q278">
        <f>IF(AND('Raw Data'!F273&gt;'Raw Data'!H273, 'Raw Data'!S273&lt;'Raw Data'!T273), 'Raw Data'!H273, 0)</f>
        <v>0</v>
      </c>
      <c r="R278">
        <f>IF(AND('Raw Data'!F273&lt;'Raw Data'!H273, 'Raw Data'!S273&lt;'Raw Data'!T273), 'Raw Data'!H273, 0)</f>
        <v>0</v>
      </c>
      <c r="S278">
        <f>IF(ISNUMBER('Raw Data'!F273), IF(_xlfn.XLOOKUP(SMALL('Raw Data'!F273:H273, 1), B278:D278, B278:D278, 0)&gt;0, SMALL('Raw Data'!F273:H273, 1), 0), 0)</f>
        <v>0</v>
      </c>
      <c r="T278">
        <f>IF(ISNUMBER('Raw Data'!F273), IF(_xlfn.XLOOKUP(SMALL('Raw Data'!F273:H273, 2), B278:D278, B278:D278, 0)&gt;0, SMALL('Raw Data'!F273:H273, 2), 0), 0)</f>
        <v>0</v>
      </c>
      <c r="U278">
        <f>IF(ISNUMBER('Raw Data'!F273), IF(_xlfn.XLOOKUP(SMALL('Raw Data'!F273:H273, 3), B278:D278, B278:D278, 0)&gt;0, SMALL('Raw Data'!F273:H273, 3), 0), 0)</f>
        <v>0</v>
      </c>
      <c r="V278">
        <f>IF(AND('Raw Data'!F273&lt;'Raw Data'!H273,'Raw Data'!S273&gt;'Raw Data'!T273),'Raw Data'!F273,IF(AND('Raw Data'!H273&lt;'Raw Data'!F273,'Raw Data'!T273&gt;'Raw Data'!S273),'Raw Data'!H273,0))</f>
        <v>0</v>
      </c>
      <c r="W278">
        <f>IF(AND('Raw Data'!F273&gt;'Raw Data'!H273,'Raw Data'!S273&gt;'Raw Data'!T273),'Raw Data'!F273,IF(AND('Raw Data'!H273&gt;'Raw Data'!F273,'Raw Data'!T273&gt;'Raw Data'!S273),'Raw Data'!H273,0))</f>
        <v>0</v>
      </c>
      <c r="X278">
        <f>IF(AND('Raw Data'!G273&gt;4,'Raw Data'!S273&gt;'Raw Data'!T273, ISNUMBER('Raw Data'!S273)),'Raw Data'!M273,IF(AND('Raw Data'!G273&gt;4,'Raw Data'!S273='Raw Data'!T273, ISNUMBER('Raw Data'!S273)),0,IF(AND(ISNUMBER('Raw Data'!S273), 'Raw Data'!S273='Raw Data'!T273),'Raw Data'!G273,0)))</f>
        <v>0</v>
      </c>
      <c r="Y278">
        <f>IF(AND('Raw Data'!G273&gt;4,'Raw Data'!S273&lt;'Raw Data'!T273),'Raw Data'!O273,IF(AND('Raw Data'!G273&gt;4,'Raw Data'!S273='Raw Data'!T273),0,IF('Raw Data'!S273='Raw Data'!T273,'Raw Data'!G273,0)))</f>
        <v>0</v>
      </c>
      <c r="Z278">
        <f>IF(AND('Raw Data'!G273&lt;4, 'Raw Data'!S273='Raw Data'!T273), 'Raw Data'!G273,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Data'!U274</f>
        <v>0</v>
      </c>
      <c r="B279">
        <f>IF('Raw Data'!S274&gt;'Raw Data'!T274, 'Raw Data'!F274, 0)</f>
        <v>0</v>
      </c>
      <c r="C279">
        <f>IF(AND(ISNUMBER('Raw Data'!S274), 'Raw Data'!S274='Raw Data'!T274), 'Raw Data'!G274, 0)</f>
        <v>0</v>
      </c>
      <c r="D279">
        <f>IF('Raw Data'!S274&lt;'Raw Data'!T274, 'Raw Data'!H274, 0)</f>
        <v>0</v>
      </c>
      <c r="E279">
        <f>IF(SUM('Raw Data'!S274:T274)&gt;2, 'Raw Data'!I274, 0)</f>
        <v>0</v>
      </c>
      <c r="F279">
        <f>IF(AND(ISNUMBER('Raw Data'!S274),SUM('Raw Data'!S274:T274)&lt;3),'Raw Data'!I274,)</f>
        <v>0</v>
      </c>
      <c r="G279">
        <f>IF(AND('Raw Data'!S274&gt;0, 'Raw Data'!T274&gt;0), 'Raw Data'!K274, 0)</f>
        <v>0</v>
      </c>
      <c r="H279">
        <f>IF(AND(ISNUMBER('Raw Data'!S274), OR('Raw Data'!S274=0, 'Raw Data'!T274=0)), 'Raw Data'!L274, 0)</f>
        <v>0</v>
      </c>
      <c r="I279">
        <f>IF('Raw Data'!S274='Raw Data'!T274, 0, IF('Raw Data'!S274&gt;'Raw Data'!T274, 'Raw Data'!M274, 0))</f>
        <v>0</v>
      </c>
      <c r="J279">
        <f>IF('Raw Data'!S274='Raw Data'!T274, 0, IF('Raw Data'!S274&lt;'Raw Data'!T274, 'Raw Data'!O274, 0))</f>
        <v>0</v>
      </c>
      <c r="K279">
        <f>IF(AND(ISNUMBER('Raw Data'!S274), OR('Raw Data'!S274&gt;'Raw Data'!T274, 'Raw Data'!S274='Raw Data'!T274)), 'Raw Data'!P274, 0)</f>
        <v>0</v>
      </c>
      <c r="L279">
        <f>IF(AND(ISNUMBER('Raw Data'!S274), OR('Raw Data'!S274&lt;'Raw Data'!T274, 'Raw Data'!S274='Raw Data'!T274)), 'Raw Data'!Q274, 0)</f>
        <v>0</v>
      </c>
      <c r="M279">
        <f>IF(AND(ISNUMBER('Raw Data'!S274), OR('Raw Data'!S274&gt;'Raw Data'!T274, 'Raw Data'!S274&lt;'Raw Data'!T274)), 'Raw Data'!R274, 0)</f>
        <v>0</v>
      </c>
      <c r="N279">
        <f>IF(AND('Raw Data'!F274&lt;'Raw Data'!H274, 'Raw Data'!S274&gt;'Raw Data'!T274), 'Raw Data'!F274, 0)</f>
        <v>0</v>
      </c>
      <c r="O279" t="b">
        <f>'Raw Data'!F274&lt;'Raw Data'!H274</f>
        <v>0</v>
      </c>
      <c r="P279">
        <f>IF(AND('Raw Data'!F274&gt;'Raw Data'!H274, 'Raw Data'!S274&gt;'Raw Data'!T274), 'Raw Data'!F274, 0)</f>
        <v>0</v>
      </c>
      <c r="Q279">
        <f>IF(AND('Raw Data'!F274&gt;'Raw Data'!H274, 'Raw Data'!S274&lt;'Raw Data'!T274), 'Raw Data'!H274, 0)</f>
        <v>0</v>
      </c>
      <c r="R279">
        <f>IF(AND('Raw Data'!F274&lt;'Raw Data'!H274, 'Raw Data'!S274&lt;'Raw Data'!T274), 'Raw Data'!H274, 0)</f>
        <v>0</v>
      </c>
      <c r="S279">
        <f>IF(ISNUMBER('Raw Data'!F274), IF(_xlfn.XLOOKUP(SMALL('Raw Data'!F274:H274, 1), B279:D279, B279:D279, 0)&gt;0, SMALL('Raw Data'!F274:H274, 1), 0), 0)</f>
        <v>0</v>
      </c>
      <c r="T279">
        <f>IF(ISNUMBER('Raw Data'!F274), IF(_xlfn.XLOOKUP(SMALL('Raw Data'!F274:H274, 2), B279:D279, B279:D279, 0)&gt;0, SMALL('Raw Data'!F274:H274, 2), 0), 0)</f>
        <v>0</v>
      </c>
      <c r="U279">
        <f>IF(ISNUMBER('Raw Data'!F274), IF(_xlfn.XLOOKUP(SMALL('Raw Data'!F274:H274, 3), B279:D279, B279:D279, 0)&gt;0, SMALL('Raw Data'!F274:H274, 3), 0), 0)</f>
        <v>0</v>
      </c>
      <c r="V279">
        <f>IF(AND('Raw Data'!F274&lt;'Raw Data'!H274,'Raw Data'!S274&gt;'Raw Data'!T274),'Raw Data'!F274,IF(AND('Raw Data'!H274&lt;'Raw Data'!F274,'Raw Data'!T274&gt;'Raw Data'!S274),'Raw Data'!H274,0))</f>
        <v>0</v>
      </c>
      <c r="W279">
        <f>IF(AND('Raw Data'!F274&gt;'Raw Data'!H274,'Raw Data'!S274&gt;'Raw Data'!T274),'Raw Data'!F274,IF(AND('Raw Data'!H274&gt;'Raw Data'!F274,'Raw Data'!T274&gt;'Raw Data'!S274),'Raw Data'!H274,0))</f>
        <v>0</v>
      </c>
      <c r="X279">
        <f>IF(AND('Raw Data'!G274&gt;4,'Raw Data'!S274&gt;'Raw Data'!T274, ISNUMBER('Raw Data'!S274)),'Raw Data'!M274,IF(AND('Raw Data'!G274&gt;4,'Raw Data'!S274='Raw Data'!T274, ISNUMBER('Raw Data'!S274)),0,IF(AND(ISNUMBER('Raw Data'!S274), 'Raw Data'!S274='Raw Data'!T274),'Raw Data'!G274,0)))</f>
        <v>0</v>
      </c>
      <c r="Y279">
        <f>IF(AND('Raw Data'!G274&gt;4,'Raw Data'!S274&lt;'Raw Data'!T274),'Raw Data'!O274,IF(AND('Raw Data'!G274&gt;4,'Raw Data'!S274='Raw Data'!T274),0,IF('Raw Data'!S274='Raw Data'!T274,'Raw Data'!G274,0)))</f>
        <v>0</v>
      </c>
      <c r="Z279">
        <f>IF(AND('Raw Data'!G274&lt;4, 'Raw Data'!S274='Raw Data'!T274), 'Raw Data'!G274,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Data'!U275</f>
        <v>0</v>
      </c>
      <c r="B280">
        <f>IF('Raw Data'!S275&gt;'Raw Data'!T275, 'Raw Data'!F275, 0)</f>
        <v>0</v>
      </c>
      <c r="C280">
        <f>IF(AND(ISNUMBER('Raw Data'!S275), 'Raw Data'!S275='Raw Data'!T275), 'Raw Data'!G275, 0)</f>
        <v>0</v>
      </c>
      <c r="D280">
        <f>IF('Raw Data'!S275&lt;'Raw Data'!T275, 'Raw Data'!H275, 0)</f>
        <v>0</v>
      </c>
      <c r="E280">
        <f>IF(SUM('Raw Data'!S275:T275)&gt;2, 'Raw Data'!I275, 0)</f>
        <v>0</v>
      </c>
      <c r="F280">
        <f>IF(AND(ISNUMBER('Raw Data'!S275),SUM('Raw Data'!S275:T275)&lt;3),'Raw Data'!I275,)</f>
        <v>0</v>
      </c>
      <c r="G280">
        <f>IF(AND('Raw Data'!S275&gt;0, 'Raw Data'!T275&gt;0), 'Raw Data'!K275, 0)</f>
        <v>0</v>
      </c>
      <c r="H280">
        <f>IF(AND(ISNUMBER('Raw Data'!S275), OR('Raw Data'!S275=0, 'Raw Data'!T275=0)), 'Raw Data'!L275, 0)</f>
        <v>0</v>
      </c>
      <c r="I280">
        <f>IF('Raw Data'!S275='Raw Data'!T275, 0, IF('Raw Data'!S275&gt;'Raw Data'!T275, 'Raw Data'!M275, 0))</f>
        <v>0</v>
      </c>
      <c r="J280">
        <f>IF('Raw Data'!S275='Raw Data'!T275, 0, IF('Raw Data'!S275&lt;'Raw Data'!T275, 'Raw Data'!O275, 0))</f>
        <v>0</v>
      </c>
      <c r="K280">
        <f>IF(AND(ISNUMBER('Raw Data'!S275), OR('Raw Data'!S275&gt;'Raw Data'!T275, 'Raw Data'!S275='Raw Data'!T275)), 'Raw Data'!P275, 0)</f>
        <v>0</v>
      </c>
      <c r="L280">
        <f>IF(AND(ISNUMBER('Raw Data'!S275), OR('Raw Data'!S275&lt;'Raw Data'!T275, 'Raw Data'!S275='Raw Data'!T275)), 'Raw Data'!Q275, 0)</f>
        <v>0</v>
      </c>
      <c r="M280">
        <f>IF(AND(ISNUMBER('Raw Data'!S275), OR('Raw Data'!S275&gt;'Raw Data'!T275, 'Raw Data'!S275&lt;'Raw Data'!T275)), 'Raw Data'!R275, 0)</f>
        <v>0</v>
      </c>
      <c r="N280">
        <f>IF(AND('Raw Data'!F275&lt;'Raw Data'!H275, 'Raw Data'!S275&gt;'Raw Data'!T275), 'Raw Data'!F275, 0)</f>
        <v>0</v>
      </c>
      <c r="O280" t="b">
        <f>'Raw Data'!F275&lt;'Raw Data'!H275</f>
        <v>0</v>
      </c>
      <c r="P280">
        <f>IF(AND('Raw Data'!F275&gt;'Raw Data'!H275, 'Raw Data'!S275&gt;'Raw Data'!T275), 'Raw Data'!F275, 0)</f>
        <v>0</v>
      </c>
      <c r="Q280">
        <f>IF(AND('Raw Data'!F275&gt;'Raw Data'!H275, 'Raw Data'!S275&lt;'Raw Data'!T275), 'Raw Data'!H275, 0)</f>
        <v>0</v>
      </c>
      <c r="R280">
        <f>IF(AND('Raw Data'!F275&lt;'Raw Data'!H275, 'Raw Data'!S275&lt;'Raw Data'!T275), 'Raw Data'!H275, 0)</f>
        <v>0</v>
      </c>
      <c r="S280">
        <f>IF(ISNUMBER('Raw Data'!F275), IF(_xlfn.XLOOKUP(SMALL('Raw Data'!F275:H275, 1), B280:D280, B280:D280, 0)&gt;0, SMALL('Raw Data'!F275:H275, 1), 0), 0)</f>
        <v>0</v>
      </c>
      <c r="T280">
        <f>IF(ISNUMBER('Raw Data'!F275), IF(_xlfn.XLOOKUP(SMALL('Raw Data'!F275:H275, 2), B280:D280, B280:D280, 0)&gt;0, SMALL('Raw Data'!F275:H275, 2), 0), 0)</f>
        <v>0</v>
      </c>
      <c r="U280">
        <f>IF(ISNUMBER('Raw Data'!F275), IF(_xlfn.XLOOKUP(SMALL('Raw Data'!F275:H275, 3), B280:D280, B280:D280, 0)&gt;0, SMALL('Raw Data'!F275:H275, 3), 0), 0)</f>
        <v>0</v>
      </c>
      <c r="V280">
        <f>IF(AND('Raw Data'!F275&lt;'Raw Data'!H275,'Raw Data'!S275&gt;'Raw Data'!T275),'Raw Data'!F275,IF(AND('Raw Data'!H275&lt;'Raw Data'!F275,'Raw Data'!T275&gt;'Raw Data'!S275),'Raw Data'!H275,0))</f>
        <v>0</v>
      </c>
      <c r="W280">
        <f>IF(AND('Raw Data'!F275&gt;'Raw Data'!H275,'Raw Data'!S275&gt;'Raw Data'!T275),'Raw Data'!F275,IF(AND('Raw Data'!H275&gt;'Raw Data'!F275,'Raw Data'!T275&gt;'Raw Data'!S275),'Raw Data'!H275,0))</f>
        <v>0</v>
      </c>
      <c r="X280">
        <f>IF(AND('Raw Data'!G275&gt;4,'Raw Data'!S275&gt;'Raw Data'!T275, ISNUMBER('Raw Data'!S275)),'Raw Data'!M275,IF(AND('Raw Data'!G275&gt;4,'Raw Data'!S275='Raw Data'!T275, ISNUMBER('Raw Data'!S275)),0,IF(AND(ISNUMBER('Raw Data'!S275), 'Raw Data'!S275='Raw Data'!T275),'Raw Data'!G275,0)))</f>
        <v>0</v>
      </c>
      <c r="Y280">
        <f>IF(AND('Raw Data'!G275&gt;4,'Raw Data'!S275&lt;'Raw Data'!T275),'Raw Data'!O275,IF(AND('Raw Data'!G275&gt;4,'Raw Data'!S275='Raw Data'!T275),0,IF('Raw Data'!S275='Raw Data'!T275,'Raw Data'!G275,0)))</f>
        <v>0</v>
      </c>
      <c r="Z280">
        <f>IF(AND('Raw Data'!G275&lt;4, 'Raw Data'!S275='Raw Data'!T275), 'Raw Data'!G275,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Data'!U276</f>
        <v>0</v>
      </c>
      <c r="B281">
        <f>IF('Raw Data'!S276&gt;'Raw Data'!T276, 'Raw Data'!F276, 0)</f>
        <v>0</v>
      </c>
      <c r="C281">
        <f>IF(AND(ISNUMBER('Raw Data'!S276), 'Raw Data'!S276='Raw Data'!T276), 'Raw Data'!G276, 0)</f>
        <v>0</v>
      </c>
      <c r="D281">
        <f>IF('Raw Data'!S276&lt;'Raw Data'!T276, 'Raw Data'!H276, 0)</f>
        <v>0</v>
      </c>
      <c r="E281">
        <f>IF(SUM('Raw Data'!S276:T276)&gt;2, 'Raw Data'!I276, 0)</f>
        <v>0</v>
      </c>
      <c r="F281">
        <f>IF(AND(ISNUMBER('Raw Data'!S276),SUM('Raw Data'!S276:T276)&lt;3),'Raw Data'!I276,)</f>
        <v>0</v>
      </c>
      <c r="G281">
        <f>IF(AND('Raw Data'!S276&gt;0, 'Raw Data'!T276&gt;0), 'Raw Data'!K276, 0)</f>
        <v>0</v>
      </c>
      <c r="H281">
        <f>IF(AND(ISNUMBER('Raw Data'!S276), OR('Raw Data'!S276=0, 'Raw Data'!T276=0)), 'Raw Data'!L276, 0)</f>
        <v>0</v>
      </c>
      <c r="I281">
        <f>IF('Raw Data'!S276='Raw Data'!T276, 0, IF('Raw Data'!S276&gt;'Raw Data'!T276, 'Raw Data'!M276, 0))</f>
        <v>0</v>
      </c>
      <c r="J281">
        <f>IF('Raw Data'!S276='Raw Data'!T276, 0, IF('Raw Data'!S276&lt;'Raw Data'!T276, 'Raw Data'!O276, 0))</f>
        <v>0</v>
      </c>
      <c r="K281">
        <f>IF(AND(ISNUMBER('Raw Data'!S276), OR('Raw Data'!S276&gt;'Raw Data'!T276, 'Raw Data'!S276='Raw Data'!T276)), 'Raw Data'!P276, 0)</f>
        <v>0</v>
      </c>
      <c r="L281">
        <f>IF(AND(ISNUMBER('Raw Data'!S276), OR('Raw Data'!S276&lt;'Raw Data'!T276, 'Raw Data'!S276='Raw Data'!T276)), 'Raw Data'!Q276, 0)</f>
        <v>0</v>
      </c>
      <c r="M281">
        <f>IF(AND(ISNUMBER('Raw Data'!S276), OR('Raw Data'!S276&gt;'Raw Data'!T276, 'Raw Data'!S276&lt;'Raw Data'!T276)), 'Raw Data'!R276, 0)</f>
        <v>0</v>
      </c>
      <c r="N281">
        <f>IF(AND('Raw Data'!F276&lt;'Raw Data'!H276, 'Raw Data'!S276&gt;'Raw Data'!T276), 'Raw Data'!F276, 0)</f>
        <v>0</v>
      </c>
      <c r="O281" t="b">
        <f>'Raw Data'!F276&lt;'Raw Data'!H276</f>
        <v>0</v>
      </c>
      <c r="P281">
        <f>IF(AND('Raw Data'!F276&gt;'Raw Data'!H276, 'Raw Data'!S276&gt;'Raw Data'!T276), 'Raw Data'!F276, 0)</f>
        <v>0</v>
      </c>
      <c r="Q281">
        <f>IF(AND('Raw Data'!F276&gt;'Raw Data'!H276, 'Raw Data'!S276&lt;'Raw Data'!T276), 'Raw Data'!H276, 0)</f>
        <v>0</v>
      </c>
      <c r="R281">
        <f>IF(AND('Raw Data'!F276&lt;'Raw Data'!H276, 'Raw Data'!S276&lt;'Raw Data'!T276), 'Raw Data'!H276, 0)</f>
        <v>0</v>
      </c>
      <c r="S281">
        <f>IF(ISNUMBER('Raw Data'!F276), IF(_xlfn.XLOOKUP(SMALL('Raw Data'!F276:H276, 1), B281:D281, B281:D281, 0)&gt;0, SMALL('Raw Data'!F276:H276, 1), 0), 0)</f>
        <v>0</v>
      </c>
      <c r="T281">
        <f>IF(ISNUMBER('Raw Data'!F276), IF(_xlfn.XLOOKUP(SMALL('Raw Data'!F276:H276, 2), B281:D281, B281:D281, 0)&gt;0, SMALL('Raw Data'!F276:H276, 2), 0), 0)</f>
        <v>0</v>
      </c>
      <c r="U281">
        <f>IF(ISNUMBER('Raw Data'!F276), IF(_xlfn.XLOOKUP(SMALL('Raw Data'!F276:H276, 3), B281:D281, B281:D281, 0)&gt;0, SMALL('Raw Data'!F276:H276, 3), 0), 0)</f>
        <v>0</v>
      </c>
      <c r="V281">
        <f>IF(AND('Raw Data'!F276&lt;'Raw Data'!H276,'Raw Data'!S276&gt;'Raw Data'!T276),'Raw Data'!F276,IF(AND('Raw Data'!H276&lt;'Raw Data'!F276,'Raw Data'!T276&gt;'Raw Data'!S276),'Raw Data'!H276,0))</f>
        <v>0</v>
      </c>
      <c r="W281">
        <f>IF(AND('Raw Data'!F276&gt;'Raw Data'!H276,'Raw Data'!S276&gt;'Raw Data'!T276),'Raw Data'!F276,IF(AND('Raw Data'!H276&gt;'Raw Data'!F276,'Raw Data'!T276&gt;'Raw Data'!S276),'Raw Data'!H276,0))</f>
        <v>0</v>
      </c>
      <c r="X281">
        <f>IF(AND('Raw Data'!G276&gt;4,'Raw Data'!S276&gt;'Raw Data'!T276, ISNUMBER('Raw Data'!S276)),'Raw Data'!M276,IF(AND('Raw Data'!G276&gt;4,'Raw Data'!S276='Raw Data'!T276, ISNUMBER('Raw Data'!S276)),0,IF(AND(ISNUMBER('Raw Data'!S276), 'Raw Data'!S276='Raw Data'!T276),'Raw Data'!G276,0)))</f>
        <v>0</v>
      </c>
      <c r="Y281">
        <f>IF(AND('Raw Data'!G276&gt;4,'Raw Data'!S276&lt;'Raw Data'!T276),'Raw Data'!O276,IF(AND('Raw Data'!G276&gt;4,'Raw Data'!S276='Raw Data'!T276),0,IF('Raw Data'!S276='Raw Data'!T276,'Raw Data'!G276,0)))</f>
        <v>0</v>
      </c>
      <c r="Z281">
        <f>IF(AND('Raw Data'!G276&lt;4, 'Raw Data'!S276='Raw Data'!T276), 'Raw Data'!G276,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Data'!U277</f>
        <v>0</v>
      </c>
      <c r="B282">
        <f>IF('Raw Data'!S277&gt;'Raw Data'!T277, 'Raw Data'!F277, 0)</f>
        <v>0</v>
      </c>
      <c r="C282">
        <f>IF(AND(ISNUMBER('Raw Data'!S277), 'Raw Data'!S277='Raw Data'!T277), 'Raw Data'!G277, 0)</f>
        <v>0</v>
      </c>
      <c r="D282">
        <f>IF('Raw Data'!S277&lt;'Raw Data'!T277, 'Raw Data'!H277, 0)</f>
        <v>0</v>
      </c>
      <c r="E282">
        <f>IF(SUM('Raw Data'!S277:T277)&gt;2, 'Raw Data'!I277, 0)</f>
        <v>0</v>
      </c>
      <c r="F282">
        <f>IF(AND(ISNUMBER('Raw Data'!S277),SUM('Raw Data'!S277:T277)&lt;3),'Raw Data'!I277,)</f>
        <v>0</v>
      </c>
      <c r="G282">
        <f>IF(AND('Raw Data'!S277&gt;0, 'Raw Data'!T277&gt;0), 'Raw Data'!K277, 0)</f>
        <v>0</v>
      </c>
      <c r="H282">
        <f>IF(AND(ISNUMBER('Raw Data'!S277), OR('Raw Data'!S277=0, 'Raw Data'!T277=0)), 'Raw Data'!L277, 0)</f>
        <v>0</v>
      </c>
      <c r="I282">
        <f>IF('Raw Data'!S277='Raw Data'!T277, 0, IF('Raw Data'!S277&gt;'Raw Data'!T277, 'Raw Data'!M277, 0))</f>
        <v>0</v>
      </c>
      <c r="J282">
        <f>IF('Raw Data'!S277='Raw Data'!T277, 0, IF('Raw Data'!S277&lt;'Raw Data'!T277, 'Raw Data'!O277, 0))</f>
        <v>0</v>
      </c>
      <c r="K282">
        <f>IF(AND(ISNUMBER('Raw Data'!S277), OR('Raw Data'!S277&gt;'Raw Data'!T277, 'Raw Data'!S277='Raw Data'!T277)), 'Raw Data'!P277, 0)</f>
        <v>0</v>
      </c>
      <c r="L282">
        <f>IF(AND(ISNUMBER('Raw Data'!S277), OR('Raw Data'!S277&lt;'Raw Data'!T277, 'Raw Data'!S277='Raw Data'!T277)), 'Raw Data'!Q277, 0)</f>
        <v>0</v>
      </c>
      <c r="M282">
        <f>IF(AND(ISNUMBER('Raw Data'!S277), OR('Raw Data'!S277&gt;'Raw Data'!T277, 'Raw Data'!S277&lt;'Raw Data'!T277)), 'Raw Data'!R277, 0)</f>
        <v>0</v>
      </c>
      <c r="N282">
        <f>IF(AND('Raw Data'!F277&lt;'Raw Data'!H277, 'Raw Data'!S277&gt;'Raw Data'!T277), 'Raw Data'!F277, 0)</f>
        <v>0</v>
      </c>
      <c r="O282" t="b">
        <f>'Raw Data'!F277&lt;'Raw Data'!H277</f>
        <v>0</v>
      </c>
      <c r="P282">
        <f>IF(AND('Raw Data'!F277&gt;'Raw Data'!H277, 'Raw Data'!S277&gt;'Raw Data'!T277), 'Raw Data'!F277, 0)</f>
        <v>0</v>
      </c>
      <c r="Q282">
        <f>IF(AND('Raw Data'!F277&gt;'Raw Data'!H277, 'Raw Data'!S277&lt;'Raw Data'!T277), 'Raw Data'!H277, 0)</f>
        <v>0</v>
      </c>
      <c r="R282">
        <f>IF(AND('Raw Data'!F277&lt;'Raw Data'!H277, 'Raw Data'!S277&lt;'Raw Data'!T277), 'Raw Data'!H277, 0)</f>
        <v>0</v>
      </c>
      <c r="S282">
        <f>IF(ISNUMBER('Raw Data'!F277), IF(_xlfn.XLOOKUP(SMALL('Raw Data'!F277:H277, 1), B282:D282, B282:D282, 0)&gt;0, SMALL('Raw Data'!F277:H277, 1), 0), 0)</f>
        <v>0</v>
      </c>
      <c r="T282">
        <f>IF(ISNUMBER('Raw Data'!F277), IF(_xlfn.XLOOKUP(SMALL('Raw Data'!F277:H277, 2), B282:D282, B282:D282, 0)&gt;0, SMALL('Raw Data'!F277:H277, 2), 0), 0)</f>
        <v>0</v>
      </c>
      <c r="U282">
        <f>IF(ISNUMBER('Raw Data'!F277), IF(_xlfn.XLOOKUP(SMALL('Raw Data'!F277:H277, 3), B282:D282, B282:D282, 0)&gt;0, SMALL('Raw Data'!F277:H277, 3), 0), 0)</f>
        <v>0</v>
      </c>
      <c r="V282">
        <f>IF(AND('Raw Data'!F277&lt;'Raw Data'!H277,'Raw Data'!S277&gt;'Raw Data'!T277),'Raw Data'!F277,IF(AND('Raw Data'!H277&lt;'Raw Data'!F277,'Raw Data'!T277&gt;'Raw Data'!S277),'Raw Data'!H277,0))</f>
        <v>0</v>
      </c>
      <c r="W282">
        <f>IF(AND('Raw Data'!F277&gt;'Raw Data'!H277,'Raw Data'!S277&gt;'Raw Data'!T277),'Raw Data'!F277,IF(AND('Raw Data'!H277&gt;'Raw Data'!F277,'Raw Data'!T277&gt;'Raw Data'!S277),'Raw Data'!H277,0))</f>
        <v>0</v>
      </c>
      <c r="X282">
        <f>IF(AND('Raw Data'!G277&gt;4,'Raw Data'!S277&gt;'Raw Data'!T277, ISNUMBER('Raw Data'!S277)),'Raw Data'!M277,IF(AND('Raw Data'!G277&gt;4,'Raw Data'!S277='Raw Data'!T277, ISNUMBER('Raw Data'!S277)),0,IF(AND(ISNUMBER('Raw Data'!S277), 'Raw Data'!S277='Raw Data'!T277),'Raw Data'!G277,0)))</f>
        <v>0</v>
      </c>
      <c r="Y282">
        <f>IF(AND('Raw Data'!G277&gt;4,'Raw Data'!S277&lt;'Raw Data'!T277),'Raw Data'!O277,IF(AND('Raw Data'!G277&gt;4,'Raw Data'!S277='Raw Data'!T277),0,IF('Raw Data'!S277='Raw Data'!T277,'Raw Data'!G277,0)))</f>
        <v>0</v>
      </c>
      <c r="Z282">
        <f>IF(AND('Raw Data'!G277&lt;4, 'Raw Data'!S277='Raw Data'!T277), 'Raw Data'!G277,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Data'!U278</f>
        <v>0</v>
      </c>
      <c r="B283">
        <f>IF('Raw Data'!S278&gt;'Raw Data'!T278, 'Raw Data'!F278, 0)</f>
        <v>0</v>
      </c>
      <c r="C283">
        <f>IF(AND(ISNUMBER('Raw Data'!S278), 'Raw Data'!S278='Raw Data'!T278), 'Raw Data'!G278, 0)</f>
        <v>0</v>
      </c>
      <c r="D283">
        <f>IF('Raw Data'!S278&lt;'Raw Data'!T278, 'Raw Data'!H278, 0)</f>
        <v>0</v>
      </c>
      <c r="E283">
        <f>IF(SUM('Raw Data'!S278:T278)&gt;2, 'Raw Data'!I278, 0)</f>
        <v>0</v>
      </c>
      <c r="F283">
        <f>IF(AND(ISNUMBER('Raw Data'!S278),SUM('Raw Data'!S278:T278)&lt;3),'Raw Data'!I278,)</f>
        <v>0</v>
      </c>
      <c r="G283">
        <f>IF(AND('Raw Data'!S278&gt;0, 'Raw Data'!T278&gt;0), 'Raw Data'!K278, 0)</f>
        <v>0</v>
      </c>
      <c r="H283">
        <f>IF(AND(ISNUMBER('Raw Data'!S278), OR('Raw Data'!S278=0, 'Raw Data'!T278=0)), 'Raw Data'!L278, 0)</f>
        <v>0</v>
      </c>
      <c r="I283">
        <f>IF('Raw Data'!S278='Raw Data'!T278, 0, IF('Raw Data'!S278&gt;'Raw Data'!T278, 'Raw Data'!M278, 0))</f>
        <v>0</v>
      </c>
      <c r="J283">
        <f>IF('Raw Data'!S278='Raw Data'!T278, 0, IF('Raw Data'!S278&lt;'Raw Data'!T278, 'Raw Data'!O278, 0))</f>
        <v>0</v>
      </c>
      <c r="K283">
        <f>IF(AND(ISNUMBER('Raw Data'!S278), OR('Raw Data'!S278&gt;'Raw Data'!T278, 'Raw Data'!S278='Raw Data'!T278)), 'Raw Data'!P278, 0)</f>
        <v>0</v>
      </c>
      <c r="L283">
        <f>IF(AND(ISNUMBER('Raw Data'!S278), OR('Raw Data'!S278&lt;'Raw Data'!T278, 'Raw Data'!S278='Raw Data'!T278)), 'Raw Data'!Q278, 0)</f>
        <v>0</v>
      </c>
      <c r="M283">
        <f>IF(AND(ISNUMBER('Raw Data'!S278), OR('Raw Data'!S278&gt;'Raw Data'!T278, 'Raw Data'!S278&lt;'Raw Data'!T278)), 'Raw Data'!R278, 0)</f>
        <v>0</v>
      </c>
      <c r="N283">
        <f>IF(AND('Raw Data'!F278&lt;'Raw Data'!H278, 'Raw Data'!S278&gt;'Raw Data'!T278), 'Raw Data'!F278, 0)</f>
        <v>0</v>
      </c>
      <c r="O283" t="b">
        <f>'Raw Data'!F278&lt;'Raw Data'!H278</f>
        <v>0</v>
      </c>
      <c r="P283">
        <f>IF(AND('Raw Data'!F278&gt;'Raw Data'!H278, 'Raw Data'!S278&gt;'Raw Data'!T278), 'Raw Data'!F278, 0)</f>
        <v>0</v>
      </c>
      <c r="Q283">
        <f>IF(AND('Raw Data'!F278&gt;'Raw Data'!H278, 'Raw Data'!S278&lt;'Raw Data'!T278), 'Raw Data'!H278, 0)</f>
        <v>0</v>
      </c>
      <c r="R283">
        <f>IF(AND('Raw Data'!F278&lt;'Raw Data'!H278, 'Raw Data'!S278&lt;'Raw Data'!T278), 'Raw Data'!H278, 0)</f>
        <v>0</v>
      </c>
      <c r="S283">
        <f>IF(ISNUMBER('Raw Data'!F278), IF(_xlfn.XLOOKUP(SMALL('Raw Data'!F278:H278, 1), B283:D283, B283:D283, 0)&gt;0, SMALL('Raw Data'!F278:H278, 1), 0), 0)</f>
        <v>0</v>
      </c>
      <c r="T283">
        <f>IF(ISNUMBER('Raw Data'!F278), IF(_xlfn.XLOOKUP(SMALL('Raw Data'!F278:H278, 2), B283:D283, B283:D283, 0)&gt;0, SMALL('Raw Data'!F278:H278, 2), 0), 0)</f>
        <v>0</v>
      </c>
      <c r="U283">
        <f>IF(ISNUMBER('Raw Data'!F278), IF(_xlfn.XLOOKUP(SMALL('Raw Data'!F278:H278, 3), B283:D283, B283:D283, 0)&gt;0, SMALL('Raw Data'!F278:H278, 3), 0), 0)</f>
        <v>0</v>
      </c>
      <c r="V283">
        <f>IF(AND('Raw Data'!F278&lt;'Raw Data'!H278,'Raw Data'!S278&gt;'Raw Data'!T278),'Raw Data'!F278,IF(AND('Raw Data'!H278&lt;'Raw Data'!F278,'Raw Data'!T278&gt;'Raw Data'!S278),'Raw Data'!H278,0))</f>
        <v>0</v>
      </c>
      <c r="W283">
        <f>IF(AND('Raw Data'!F278&gt;'Raw Data'!H278,'Raw Data'!S278&gt;'Raw Data'!T278),'Raw Data'!F278,IF(AND('Raw Data'!H278&gt;'Raw Data'!F278,'Raw Data'!T278&gt;'Raw Data'!S278),'Raw Data'!H278,0))</f>
        <v>0</v>
      </c>
      <c r="X283">
        <f>IF(AND('Raw Data'!G278&gt;4,'Raw Data'!S278&gt;'Raw Data'!T278, ISNUMBER('Raw Data'!S278)),'Raw Data'!M278,IF(AND('Raw Data'!G278&gt;4,'Raw Data'!S278='Raw Data'!T278, ISNUMBER('Raw Data'!S278)),0,IF(AND(ISNUMBER('Raw Data'!S278), 'Raw Data'!S278='Raw Data'!T278),'Raw Data'!G278,0)))</f>
        <v>0</v>
      </c>
      <c r="Y283">
        <f>IF(AND('Raw Data'!G278&gt;4,'Raw Data'!S278&lt;'Raw Data'!T278),'Raw Data'!O278,IF(AND('Raw Data'!G278&gt;4,'Raw Data'!S278='Raw Data'!T278),0,IF('Raw Data'!S278='Raw Data'!T278,'Raw Data'!G278,0)))</f>
        <v>0</v>
      </c>
      <c r="Z283">
        <f>IF(AND('Raw Data'!G278&lt;4, 'Raw Data'!S278='Raw Data'!T278), 'Raw Data'!G278,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Data'!U279</f>
        <v>0</v>
      </c>
      <c r="B284">
        <f>IF('Raw Data'!S279&gt;'Raw Data'!T279, 'Raw Data'!F279, 0)</f>
        <v>0</v>
      </c>
      <c r="C284">
        <f>IF(AND(ISNUMBER('Raw Data'!S279), 'Raw Data'!S279='Raw Data'!T279), 'Raw Data'!G279, 0)</f>
        <v>0</v>
      </c>
      <c r="D284">
        <f>IF('Raw Data'!S279&lt;'Raw Data'!T279, 'Raw Data'!H279, 0)</f>
        <v>0</v>
      </c>
      <c r="E284">
        <f>IF(SUM('Raw Data'!S279:T279)&gt;2, 'Raw Data'!I279, 0)</f>
        <v>0</v>
      </c>
      <c r="F284">
        <f>IF(AND(ISNUMBER('Raw Data'!S279),SUM('Raw Data'!S279:T279)&lt;3),'Raw Data'!I279,)</f>
        <v>0</v>
      </c>
      <c r="G284">
        <f>IF(AND('Raw Data'!S279&gt;0, 'Raw Data'!T279&gt;0), 'Raw Data'!K279, 0)</f>
        <v>0</v>
      </c>
      <c r="H284">
        <f>IF(AND(ISNUMBER('Raw Data'!S279), OR('Raw Data'!S279=0, 'Raw Data'!T279=0)), 'Raw Data'!L279, 0)</f>
        <v>0</v>
      </c>
      <c r="I284">
        <f>IF('Raw Data'!S279='Raw Data'!T279, 0, IF('Raw Data'!S279&gt;'Raw Data'!T279, 'Raw Data'!M279, 0))</f>
        <v>0</v>
      </c>
      <c r="J284">
        <f>IF('Raw Data'!S279='Raw Data'!T279, 0, IF('Raw Data'!S279&lt;'Raw Data'!T279, 'Raw Data'!O279, 0))</f>
        <v>0</v>
      </c>
      <c r="K284">
        <f>IF(AND(ISNUMBER('Raw Data'!S279), OR('Raw Data'!S279&gt;'Raw Data'!T279, 'Raw Data'!S279='Raw Data'!T279)), 'Raw Data'!P279, 0)</f>
        <v>0</v>
      </c>
      <c r="L284">
        <f>IF(AND(ISNUMBER('Raw Data'!S279), OR('Raw Data'!S279&lt;'Raw Data'!T279, 'Raw Data'!S279='Raw Data'!T279)), 'Raw Data'!Q279, 0)</f>
        <v>0</v>
      </c>
      <c r="M284">
        <f>IF(AND(ISNUMBER('Raw Data'!S279), OR('Raw Data'!S279&gt;'Raw Data'!T279, 'Raw Data'!S279&lt;'Raw Data'!T279)), 'Raw Data'!R279, 0)</f>
        <v>0</v>
      </c>
      <c r="N284">
        <f>IF(AND('Raw Data'!F279&lt;'Raw Data'!H279, 'Raw Data'!S279&gt;'Raw Data'!T279), 'Raw Data'!F279, 0)</f>
        <v>0</v>
      </c>
      <c r="O284" t="b">
        <f>'Raw Data'!F279&lt;'Raw Data'!H279</f>
        <v>0</v>
      </c>
      <c r="P284">
        <f>IF(AND('Raw Data'!F279&gt;'Raw Data'!H279, 'Raw Data'!S279&gt;'Raw Data'!T279), 'Raw Data'!F279, 0)</f>
        <v>0</v>
      </c>
      <c r="Q284">
        <f>IF(AND('Raw Data'!F279&gt;'Raw Data'!H279, 'Raw Data'!S279&lt;'Raw Data'!T279), 'Raw Data'!H279, 0)</f>
        <v>0</v>
      </c>
      <c r="R284">
        <f>IF(AND('Raw Data'!F279&lt;'Raw Data'!H279, 'Raw Data'!S279&lt;'Raw Data'!T279), 'Raw Data'!H279, 0)</f>
        <v>0</v>
      </c>
      <c r="S284">
        <f>IF(ISNUMBER('Raw Data'!F279), IF(_xlfn.XLOOKUP(SMALL('Raw Data'!F279:H279, 1), B284:D284, B284:D284, 0)&gt;0, SMALL('Raw Data'!F279:H279, 1), 0), 0)</f>
        <v>0</v>
      </c>
      <c r="T284">
        <f>IF(ISNUMBER('Raw Data'!F279), IF(_xlfn.XLOOKUP(SMALL('Raw Data'!F279:H279, 2), B284:D284, B284:D284, 0)&gt;0, SMALL('Raw Data'!F279:H279, 2), 0), 0)</f>
        <v>0</v>
      </c>
      <c r="U284">
        <f>IF(ISNUMBER('Raw Data'!F279), IF(_xlfn.XLOOKUP(SMALL('Raw Data'!F279:H279, 3), B284:D284, B284:D284, 0)&gt;0, SMALL('Raw Data'!F279:H279, 3), 0), 0)</f>
        <v>0</v>
      </c>
      <c r="V284">
        <f>IF(AND('Raw Data'!F279&lt;'Raw Data'!H279,'Raw Data'!S279&gt;'Raw Data'!T279),'Raw Data'!F279,IF(AND('Raw Data'!H279&lt;'Raw Data'!F279,'Raw Data'!T279&gt;'Raw Data'!S279),'Raw Data'!H279,0))</f>
        <v>0</v>
      </c>
      <c r="W284">
        <f>IF(AND('Raw Data'!F279&gt;'Raw Data'!H279,'Raw Data'!S279&gt;'Raw Data'!T279),'Raw Data'!F279,IF(AND('Raw Data'!H279&gt;'Raw Data'!F279,'Raw Data'!T279&gt;'Raw Data'!S279),'Raw Data'!H279,0))</f>
        <v>0</v>
      </c>
      <c r="X284">
        <f>IF(AND('Raw Data'!G279&gt;4,'Raw Data'!S279&gt;'Raw Data'!T279, ISNUMBER('Raw Data'!S279)),'Raw Data'!M279,IF(AND('Raw Data'!G279&gt;4,'Raw Data'!S279='Raw Data'!T279, ISNUMBER('Raw Data'!S279)),0,IF(AND(ISNUMBER('Raw Data'!S279), 'Raw Data'!S279='Raw Data'!T279),'Raw Data'!G279,0)))</f>
        <v>0</v>
      </c>
      <c r="Y284">
        <f>IF(AND('Raw Data'!G279&gt;4,'Raw Data'!S279&lt;'Raw Data'!T279),'Raw Data'!O279,IF(AND('Raw Data'!G279&gt;4,'Raw Data'!S279='Raw Data'!T279),0,IF('Raw Data'!S279='Raw Data'!T279,'Raw Data'!G279,0)))</f>
        <v>0</v>
      </c>
      <c r="Z284">
        <f>IF(AND('Raw Data'!G279&lt;4, 'Raw Data'!S279='Raw Data'!T279), 'Raw Data'!G279,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Data'!U280</f>
        <v>0</v>
      </c>
      <c r="B285">
        <f>IF('Raw Data'!S280&gt;'Raw Data'!T280, 'Raw Data'!F280, 0)</f>
        <v>0</v>
      </c>
      <c r="C285">
        <f>IF(AND(ISNUMBER('Raw Data'!S280), 'Raw Data'!S280='Raw Data'!T280), 'Raw Data'!G280, 0)</f>
        <v>0</v>
      </c>
      <c r="D285">
        <f>IF('Raw Data'!S280&lt;'Raw Data'!T280, 'Raw Data'!H280, 0)</f>
        <v>0</v>
      </c>
      <c r="E285">
        <f>IF(SUM('Raw Data'!S280:T280)&gt;2, 'Raw Data'!I280, 0)</f>
        <v>0</v>
      </c>
      <c r="F285">
        <f>IF(AND(ISNUMBER('Raw Data'!S280),SUM('Raw Data'!S280:T280)&lt;3),'Raw Data'!I280,)</f>
        <v>0</v>
      </c>
      <c r="G285">
        <f>IF(AND('Raw Data'!S280&gt;0, 'Raw Data'!T280&gt;0), 'Raw Data'!K280, 0)</f>
        <v>0</v>
      </c>
      <c r="H285">
        <f>IF(AND(ISNUMBER('Raw Data'!S280), OR('Raw Data'!S280=0, 'Raw Data'!T280=0)), 'Raw Data'!L280, 0)</f>
        <v>0</v>
      </c>
      <c r="I285">
        <f>IF('Raw Data'!S280='Raw Data'!T280, 0, IF('Raw Data'!S280&gt;'Raw Data'!T280, 'Raw Data'!M280, 0))</f>
        <v>0</v>
      </c>
      <c r="J285">
        <f>IF('Raw Data'!S280='Raw Data'!T280, 0, IF('Raw Data'!S280&lt;'Raw Data'!T280, 'Raw Data'!O280, 0))</f>
        <v>0</v>
      </c>
      <c r="K285">
        <f>IF(AND(ISNUMBER('Raw Data'!S280), OR('Raw Data'!S280&gt;'Raw Data'!T280, 'Raw Data'!S280='Raw Data'!T280)), 'Raw Data'!P280, 0)</f>
        <v>0</v>
      </c>
      <c r="L285">
        <f>IF(AND(ISNUMBER('Raw Data'!S280), OR('Raw Data'!S280&lt;'Raw Data'!T280, 'Raw Data'!S280='Raw Data'!T280)), 'Raw Data'!Q280, 0)</f>
        <v>0</v>
      </c>
      <c r="M285">
        <f>IF(AND(ISNUMBER('Raw Data'!S280), OR('Raw Data'!S280&gt;'Raw Data'!T280, 'Raw Data'!S280&lt;'Raw Data'!T280)), 'Raw Data'!R280, 0)</f>
        <v>0</v>
      </c>
      <c r="N285">
        <f>IF(AND('Raw Data'!F280&lt;'Raw Data'!H280, 'Raw Data'!S280&gt;'Raw Data'!T280), 'Raw Data'!F280, 0)</f>
        <v>0</v>
      </c>
      <c r="O285" t="b">
        <f>'Raw Data'!F280&lt;'Raw Data'!H280</f>
        <v>0</v>
      </c>
      <c r="P285">
        <f>IF(AND('Raw Data'!F280&gt;'Raw Data'!H280, 'Raw Data'!S280&gt;'Raw Data'!T280), 'Raw Data'!F280, 0)</f>
        <v>0</v>
      </c>
      <c r="Q285">
        <f>IF(AND('Raw Data'!F280&gt;'Raw Data'!H280, 'Raw Data'!S280&lt;'Raw Data'!T280), 'Raw Data'!H280, 0)</f>
        <v>0</v>
      </c>
      <c r="R285">
        <f>IF(AND('Raw Data'!F280&lt;'Raw Data'!H280, 'Raw Data'!S280&lt;'Raw Data'!T280), 'Raw Data'!H280, 0)</f>
        <v>0</v>
      </c>
      <c r="S285">
        <f>IF(ISNUMBER('Raw Data'!F280), IF(_xlfn.XLOOKUP(SMALL('Raw Data'!F280:H280, 1), B285:D285, B285:D285, 0)&gt;0, SMALL('Raw Data'!F280:H280, 1), 0), 0)</f>
        <v>0</v>
      </c>
      <c r="T285">
        <f>IF(ISNUMBER('Raw Data'!F280), IF(_xlfn.XLOOKUP(SMALL('Raw Data'!F280:H280, 2), B285:D285, B285:D285, 0)&gt;0, SMALL('Raw Data'!F280:H280, 2), 0), 0)</f>
        <v>0</v>
      </c>
      <c r="U285">
        <f>IF(ISNUMBER('Raw Data'!F280), IF(_xlfn.XLOOKUP(SMALL('Raw Data'!F280:H280, 3), B285:D285, B285:D285, 0)&gt;0, SMALL('Raw Data'!F280:H280, 3), 0), 0)</f>
        <v>0</v>
      </c>
      <c r="V285">
        <f>IF(AND('Raw Data'!F280&lt;'Raw Data'!H280,'Raw Data'!S280&gt;'Raw Data'!T280),'Raw Data'!F280,IF(AND('Raw Data'!H280&lt;'Raw Data'!F280,'Raw Data'!T280&gt;'Raw Data'!S280),'Raw Data'!H280,0))</f>
        <v>0</v>
      </c>
      <c r="W285">
        <f>IF(AND('Raw Data'!F280&gt;'Raw Data'!H280,'Raw Data'!S280&gt;'Raw Data'!T280),'Raw Data'!F280,IF(AND('Raw Data'!H280&gt;'Raw Data'!F280,'Raw Data'!T280&gt;'Raw Data'!S280),'Raw Data'!H280,0))</f>
        <v>0</v>
      </c>
      <c r="X285">
        <f>IF(AND('Raw Data'!G280&gt;4,'Raw Data'!S280&gt;'Raw Data'!T280, ISNUMBER('Raw Data'!S280)),'Raw Data'!M280,IF(AND('Raw Data'!G280&gt;4,'Raw Data'!S280='Raw Data'!T280, ISNUMBER('Raw Data'!S280)),0,IF(AND(ISNUMBER('Raw Data'!S280), 'Raw Data'!S280='Raw Data'!T280),'Raw Data'!G280,0)))</f>
        <v>0</v>
      </c>
      <c r="Y285">
        <f>IF(AND('Raw Data'!G280&gt;4,'Raw Data'!S280&lt;'Raw Data'!T280),'Raw Data'!O280,IF(AND('Raw Data'!G280&gt;4,'Raw Data'!S280='Raw Data'!T280),0,IF('Raw Data'!S280='Raw Data'!T280,'Raw Data'!G280,0)))</f>
        <v>0</v>
      </c>
      <c r="Z285">
        <f>IF(AND('Raw Data'!G280&lt;4, 'Raw Data'!S280='Raw Data'!T280), 'Raw Data'!G280,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Data'!U281</f>
        <v>0</v>
      </c>
      <c r="B286">
        <f>IF('Raw Data'!S281&gt;'Raw Data'!T281, 'Raw Data'!F281, 0)</f>
        <v>0</v>
      </c>
      <c r="C286">
        <f>IF(AND(ISNUMBER('Raw Data'!S281), 'Raw Data'!S281='Raw Data'!T281), 'Raw Data'!G281, 0)</f>
        <v>0</v>
      </c>
      <c r="D286">
        <f>IF('Raw Data'!S281&lt;'Raw Data'!T281, 'Raw Data'!H281, 0)</f>
        <v>0</v>
      </c>
      <c r="E286">
        <f>IF(SUM('Raw Data'!S281:T281)&gt;2, 'Raw Data'!I281, 0)</f>
        <v>0</v>
      </c>
      <c r="F286">
        <f>IF(AND(ISNUMBER('Raw Data'!S281),SUM('Raw Data'!S281:T281)&lt;3),'Raw Data'!I281,)</f>
        <v>0</v>
      </c>
      <c r="G286">
        <f>IF(AND('Raw Data'!S281&gt;0, 'Raw Data'!T281&gt;0), 'Raw Data'!K281, 0)</f>
        <v>0</v>
      </c>
      <c r="H286">
        <f>IF(AND(ISNUMBER('Raw Data'!S281), OR('Raw Data'!S281=0, 'Raw Data'!T281=0)), 'Raw Data'!L281, 0)</f>
        <v>0</v>
      </c>
      <c r="I286">
        <f>IF('Raw Data'!S281='Raw Data'!T281, 0, IF('Raw Data'!S281&gt;'Raw Data'!T281, 'Raw Data'!M281, 0))</f>
        <v>0</v>
      </c>
      <c r="J286">
        <f>IF('Raw Data'!S281='Raw Data'!T281, 0, IF('Raw Data'!S281&lt;'Raw Data'!T281, 'Raw Data'!O281, 0))</f>
        <v>0</v>
      </c>
      <c r="K286">
        <f>IF(AND(ISNUMBER('Raw Data'!S281), OR('Raw Data'!S281&gt;'Raw Data'!T281, 'Raw Data'!S281='Raw Data'!T281)), 'Raw Data'!P281, 0)</f>
        <v>0</v>
      </c>
      <c r="L286">
        <f>IF(AND(ISNUMBER('Raw Data'!S281), OR('Raw Data'!S281&lt;'Raw Data'!T281, 'Raw Data'!S281='Raw Data'!T281)), 'Raw Data'!Q281, 0)</f>
        <v>0</v>
      </c>
      <c r="M286">
        <f>IF(AND(ISNUMBER('Raw Data'!S281), OR('Raw Data'!S281&gt;'Raw Data'!T281, 'Raw Data'!S281&lt;'Raw Data'!T281)), 'Raw Data'!R281, 0)</f>
        <v>0</v>
      </c>
      <c r="N286">
        <f>IF(AND('Raw Data'!F281&lt;'Raw Data'!H281, 'Raw Data'!S281&gt;'Raw Data'!T281), 'Raw Data'!F281, 0)</f>
        <v>0</v>
      </c>
      <c r="O286" t="b">
        <f>'Raw Data'!F281&lt;'Raw Data'!H281</f>
        <v>0</v>
      </c>
      <c r="P286">
        <f>IF(AND('Raw Data'!F281&gt;'Raw Data'!H281, 'Raw Data'!S281&gt;'Raw Data'!T281), 'Raw Data'!F281, 0)</f>
        <v>0</v>
      </c>
      <c r="Q286">
        <f>IF(AND('Raw Data'!F281&gt;'Raw Data'!H281, 'Raw Data'!S281&lt;'Raw Data'!T281), 'Raw Data'!H281, 0)</f>
        <v>0</v>
      </c>
      <c r="R286">
        <f>IF(AND('Raw Data'!F281&lt;'Raw Data'!H281, 'Raw Data'!S281&lt;'Raw Data'!T281), 'Raw Data'!H281, 0)</f>
        <v>0</v>
      </c>
      <c r="S286">
        <f>IF(ISNUMBER('Raw Data'!F281), IF(_xlfn.XLOOKUP(SMALL('Raw Data'!F281:H281, 1), B286:D286, B286:D286, 0)&gt;0, SMALL('Raw Data'!F281:H281, 1), 0), 0)</f>
        <v>0</v>
      </c>
      <c r="T286">
        <f>IF(ISNUMBER('Raw Data'!F281), IF(_xlfn.XLOOKUP(SMALL('Raw Data'!F281:H281, 2), B286:D286, B286:D286, 0)&gt;0, SMALL('Raw Data'!F281:H281, 2), 0), 0)</f>
        <v>0</v>
      </c>
      <c r="U286">
        <f>IF(ISNUMBER('Raw Data'!F281), IF(_xlfn.XLOOKUP(SMALL('Raw Data'!F281:H281, 3), B286:D286, B286:D286, 0)&gt;0, SMALL('Raw Data'!F281:H281, 3), 0), 0)</f>
        <v>0</v>
      </c>
      <c r="V286">
        <f>IF(AND('Raw Data'!F281&lt;'Raw Data'!H281,'Raw Data'!S281&gt;'Raw Data'!T281),'Raw Data'!F281,IF(AND('Raw Data'!H281&lt;'Raw Data'!F281,'Raw Data'!T281&gt;'Raw Data'!S281),'Raw Data'!H281,0))</f>
        <v>0</v>
      </c>
      <c r="W286">
        <f>IF(AND('Raw Data'!F281&gt;'Raw Data'!H281,'Raw Data'!S281&gt;'Raw Data'!T281),'Raw Data'!F281,IF(AND('Raw Data'!H281&gt;'Raw Data'!F281,'Raw Data'!T281&gt;'Raw Data'!S281),'Raw Data'!H281,0))</f>
        <v>0</v>
      </c>
      <c r="X286">
        <f>IF(AND('Raw Data'!G281&gt;4,'Raw Data'!S281&gt;'Raw Data'!T281, ISNUMBER('Raw Data'!S281)),'Raw Data'!M281,IF(AND('Raw Data'!G281&gt;4,'Raw Data'!S281='Raw Data'!T281, ISNUMBER('Raw Data'!S281)),0,IF(AND(ISNUMBER('Raw Data'!S281), 'Raw Data'!S281='Raw Data'!T281),'Raw Data'!G281,0)))</f>
        <v>0</v>
      </c>
      <c r="Y286">
        <f>IF(AND('Raw Data'!G281&gt;4,'Raw Data'!S281&lt;'Raw Data'!T281),'Raw Data'!O281,IF(AND('Raw Data'!G281&gt;4,'Raw Data'!S281='Raw Data'!T281),0,IF('Raw Data'!S281='Raw Data'!T281,'Raw Data'!G281,0)))</f>
        <v>0</v>
      </c>
      <c r="Z286">
        <f>IF(AND('Raw Data'!G281&lt;4, 'Raw Data'!S281='Raw Data'!T281), 'Raw Data'!G281,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Data'!U282</f>
        <v>0</v>
      </c>
      <c r="B287">
        <f>IF('Raw Data'!S282&gt;'Raw Data'!T282, 'Raw Data'!F282, 0)</f>
        <v>0</v>
      </c>
      <c r="C287">
        <f>IF(AND(ISNUMBER('Raw Data'!S282), 'Raw Data'!S282='Raw Data'!T282), 'Raw Data'!G282, 0)</f>
        <v>0</v>
      </c>
      <c r="D287">
        <f>IF('Raw Data'!S282&lt;'Raw Data'!T282, 'Raw Data'!H282, 0)</f>
        <v>0</v>
      </c>
      <c r="E287">
        <f>IF(SUM('Raw Data'!S282:T282)&gt;2, 'Raw Data'!I282, 0)</f>
        <v>0</v>
      </c>
      <c r="F287">
        <f>IF(AND(ISNUMBER('Raw Data'!S282),SUM('Raw Data'!S282:T282)&lt;3),'Raw Data'!I282,)</f>
        <v>0</v>
      </c>
      <c r="G287">
        <f>IF(AND('Raw Data'!S282&gt;0, 'Raw Data'!T282&gt;0), 'Raw Data'!K282, 0)</f>
        <v>0</v>
      </c>
      <c r="H287">
        <f>IF(AND(ISNUMBER('Raw Data'!S282), OR('Raw Data'!S282=0, 'Raw Data'!T282=0)), 'Raw Data'!L282, 0)</f>
        <v>0</v>
      </c>
      <c r="I287">
        <f>IF('Raw Data'!S282='Raw Data'!T282, 0, IF('Raw Data'!S282&gt;'Raw Data'!T282, 'Raw Data'!M282, 0))</f>
        <v>0</v>
      </c>
      <c r="J287">
        <f>IF('Raw Data'!S282='Raw Data'!T282, 0, IF('Raw Data'!S282&lt;'Raw Data'!T282, 'Raw Data'!O282, 0))</f>
        <v>0</v>
      </c>
      <c r="K287">
        <f>IF(AND(ISNUMBER('Raw Data'!S282), OR('Raw Data'!S282&gt;'Raw Data'!T282, 'Raw Data'!S282='Raw Data'!T282)), 'Raw Data'!P282, 0)</f>
        <v>0</v>
      </c>
      <c r="L287">
        <f>IF(AND(ISNUMBER('Raw Data'!S282), OR('Raw Data'!S282&lt;'Raw Data'!T282, 'Raw Data'!S282='Raw Data'!T282)), 'Raw Data'!Q282, 0)</f>
        <v>0</v>
      </c>
      <c r="M287">
        <f>IF(AND(ISNUMBER('Raw Data'!S282), OR('Raw Data'!S282&gt;'Raw Data'!T282, 'Raw Data'!S282&lt;'Raw Data'!T282)), 'Raw Data'!R282, 0)</f>
        <v>0</v>
      </c>
      <c r="N287">
        <f>IF(AND('Raw Data'!F282&lt;'Raw Data'!H282, 'Raw Data'!S282&gt;'Raw Data'!T282), 'Raw Data'!F282, 0)</f>
        <v>0</v>
      </c>
      <c r="O287" t="b">
        <f>'Raw Data'!F282&lt;'Raw Data'!H282</f>
        <v>0</v>
      </c>
      <c r="P287">
        <f>IF(AND('Raw Data'!F282&gt;'Raw Data'!H282, 'Raw Data'!S282&gt;'Raw Data'!T282), 'Raw Data'!F282, 0)</f>
        <v>0</v>
      </c>
      <c r="Q287">
        <f>IF(AND('Raw Data'!F282&gt;'Raw Data'!H282, 'Raw Data'!S282&lt;'Raw Data'!T282), 'Raw Data'!H282, 0)</f>
        <v>0</v>
      </c>
      <c r="R287">
        <f>IF(AND('Raw Data'!F282&lt;'Raw Data'!H282, 'Raw Data'!S282&lt;'Raw Data'!T282), 'Raw Data'!H282, 0)</f>
        <v>0</v>
      </c>
      <c r="S287">
        <f>IF(ISNUMBER('Raw Data'!F282), IF(_xlfn.XLOOKUP(SMALL('Raw Data'!F282:H282, 1), B287:D287, B287:D287, 0)&gt;0, SMALL('Raw Data'!F282:H282, 1), 0), 0)</f>
        <v>0</v>
      </c>
      <c r="T287">
        <f>IF(ISNUMBER('Raw Data'!F282), IF(_xlfn.XLOOKUP(SMALL('Raw Data'!F282:H282, 2), B287:D287, B287:D287, 0)&gt;0, SMALL('Raw Data'!F282:H282, 2), 0), 0)</f>
        <v>0</v>
      </c>
      <c r="U287">
        <f>IF(ISNUMBER('Raw Data'!F282), IF(_xlfn.XLOOKUP(SMALL('Raw Data'!F282:H282, 3), B287:D287, B287:D287, 0)&gt;0, SMALL('Raw Data'!F282:H282, 3), 0), 0)</f>
        <v>0</v>
      </c>
      <c r="V287">
        <f>IF(AND('Raw Data'!F282&lt;'Raw Data'!H282,'Raw Data'!S282&gt;'Raw Data'!T282),'Raw Data'!F282,IF(AND('Raw Data'!H282&lt;'Raw Data'!F282,'Raw Data'!T282&gt;'Raw Data'!S282),'Raw Data'!H282,0))</f>
        <v>0</v>
      </c>
      <c r="W287">
        <f>IF(AND('Raw Data'!F282&gt;'Raw Data'!H282,'Raw Data'!S282&gt;'Raw Data'!T282),'Raw Data'!F282,IF(AND('Raw Data'!H282&gt;'Raw Data'!F282,'Raw Data'!T282&gt;'Raw Data'!S282),'Raw Data'!H282,0))</f>
        <v>0</v>
      </c>
      <c r="X287">
        <f>IF(AND('Raw Data'!G282&gt;4,'Raw Data'!S282&gt;'Raw Data'!T282, ISNUMBER('Raw Data'!S282)),'Raw Data'!M282,IF(AND('Raw Data'!G282&gt;4,'Raw Data'!S282='Raw Data'!T282, ISNUMBER('Raw Data'!S282)),0,IF(AND(ISNUMBER('Raw Data'!S282), 'Raw Data'!S282='Raw Data'!T282),'Raw Data'!G282,0)))</f>
        <v>0</v>
      </c>
      <c r="Y287">
        <f>IF(AND('Raw Data'!G282&gt;4,'Raw Data'!S282&lt;'Raw Data'!T282),'Raw Data'!O282,IF(AND('Raw Data'!G282&gt;4,'Raw Data'!S282='Raw Data'!T282),0,IF('Raw Data'!S282='Raw Data'!T282,'Raw Data'!G282,0)))</f>
        <v>0</v>
      </c>
      <c r="Z287">
        <f>IF(AND('Raw Data'!G282&lt;4, 'Raw Data'!S282='Raw Data'!T282), 'Raw Data'!G282,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Data'!U283</f>
        <v>0</v>
      </c>
      <c r="B288">
        <f>IF('Raw Data'!S283&gt;'Raw Data'!T283, 'Raw Data'!F283, 0)</f>
        <v>0</v>
      </c>
      <c r="C288">
        <f>IF(AND(ISNUMBER('Raw Data'!S283), 'Raw Data'!S283='Raw Data'!T283), 'Raw Data'!G283, 0)</f>
        <v>0</v>
      </c>
      <c r="D288">
        <f>IF('Raw Data'!S283&lt;'Raw Data'!T283, 'Raw Data'!H283, 0)</f>
        <v>0</v>
      </c>
      <c r="E288">
        <f>IF(SUM('Raw Data'!S283:T283)&gt;2, 'Raw Data'!I283, 0)</f>
        <v>0</v>
      </c>
      <c r="F288">
        <f>IF(AND(ISNUMBER('Raw Data'!S283),SUM('Raw Data'!S283:T283)&lt;3),'Raw Data'!I283,)</f>
        <v>0</v>
      </c>
      <c r="G288">
        <f>IF(AND('Raw Data'!S283&gt;0, 'Raw Data'!T283&gt;0), 'Raw Data'!K283, 0)</f>
        <v>0</v>
      </c>
      <c r="H288">
        <f>IF(AND(ISNUMBER('Raw Data'!S283), OR('Raw Data'!S283=0, 'Raw Data'!T283=0)), 'Raw Data'!L283, 0)</f>
        <v>0</v>
      </c>
      <c r="I288">
        <f>IF('Raw Data'!S283='Raw Data'!T283, 0, IF('Raw Data'!S283&gt;'Raw Data'!T283, 'Raw Data'!M283, 0))</f>
        <v>0</v>
      </c>
      <c r="J288">
        <f>IF('Raw Data'!S283='Raw Data'!T283, 0, IF('Raw Data'!S283&lt;'Raw Data'!T283, 'Raw Data'!O283, 0))</f>
        <v>0</v>
      </c>
      <c r="K288">
        <f>IF(AND(ISNUMBER('Raw Data'!S283), OR('Raw Data'!S283&gt;'Raw Data'!T283, 'Raw Data'!S283='Raw Data'!T283)), 'Raw Data'!P283, 0)</f>
        <v>0</v>
      </c>
      <c r="L288">
        <f>IF(AND(ISNUMBER('Raw Data'!S283), OR('Raw Data'!S283&lt;'Raw Data'!T283, 'Raw Data'!S283='Raw Data'!T283)), 'Raw Data'!Q283, 0)</f>
        <v>0</v>
      </c>
      <c r="M288">
        <f>IF(AND(ISNUMBER('Raw Data'!S283), OR('Raw Data'!S283&gt;'Raw Data'!T283, 'Raw Data'!S283&lt;'Raw Data'!T283)), 'Raw Data'!R283, 0)</f>
        <v>0</v>
      </c>
      <c r="N288">
        <f>IF(AND('Raw Data'!F283&lt;'Raw Data'!H283, 'Raw Data'!S283&gt;'Raw Data'!T283), 'Raw Data'!F283, 0)</f>
        <v>0</v>
      </c>
      <c r="O288" t="b">
        <f>'Raw Data'!F283&lt;'Raw Data'!H283</f>
        <v>0</v>
      </c>
      <c r="P288">
        <f>IF(AND('Raw Data'!F283&gt;'Raw Data'!H283, 'Raw Data'!S283&gt;'Raw Data'!T283), 'Raw Data'!F283, 0)</f>
        <v>0</v>
      </c>
      <c r="Q288">
        <f>IF(AND('Raw Data'!F283&gt;'Raw Data'!H283, 'Raw Data'!S283&lt;'Raw Data'!T283), 'Raw Data'!H283, 0)</f>
        <v>0</v>
      </c>
      <c r="R288">
        <f>IF(AND('Raw Data'!F283&lt;'Raw Data'!H283, 'Raw Data'!S283&lt;'Raw Data'!T283), 'Raw Data'!H283, 0)</f>
        <v>0</v>
      </c>
      <c r="S288">
        <f>IF(ISNUMBER('Raw Data'!F283), IF(_xlfn.XLOOKUP(SMALL('Raw Data'!F283:H283, 1), B288:D288, B288:D288, 0)&gt;0, SMALL('Raw Data'!F283:H283, 1), 0), 0)</f>
        <v>0</v>
      </c>
      <c r="T288">
        <f>IF(ISNUMBER('Raw Data'!F283), IF(_xlfn.XLOOKUP(SMALL('Raw Data'!F283:H283, 2), B288:D288, B288:D288, 0)&gt;0, SMALL('Raw Data'!F283:H283, 2), 0), 0)</f>
        <v>0</v>
      </c>
      <c r="U288">
        <f>IF(ISNUMBER('Raw Data'!F283), IF(_xlfn.XLOOKUP(SMALL('Raw Data'!F283:H283, 3), B288:D288, B288:D288, 0)&gt;0, SMALL('Raw Data'!F283:H283, 3), 0), 0)</f>
        <v>0</v>
      </c>
      <c r="V288">
        <f>IF(AND('Raw Data'!F283&lt;'Raw Data'!H283,'Raw Data'!S283&gt;'Raw Data'!T283),'Raw Data'!F283,IF(AND('Raw Data'!H283&lt;'Raw Data'!F283,'Raw Data'!T283&gt;'Raw Data'!S283),'Raw Data'!H283,0))</f>
        <v>0</v>
      </c>
      <c r="W288">
        <f>IF(AND('Raw Data'!F283&gt;'Raw Data'!H283,'Raw Data'!S283&gt;'Raw Data'!T283),'Raw Data'!F283,IF(AND('Raw Data'!H283&gt;'Raw Data'!F283,'Raw Data'!T283&gt;'Raw Data'!S283),'Raw Data'!H283,0))</f>
        <v>0</v>
      </c>
      <c r="X288">
        <f>IF(AND('Raw Data'!G283&gt;4,'Raw Data'!S283&gt;'Raw Data'!T283, ISNUMBER('Raw Data'!S283)),'Raw Data'!M283,IF(AND('Raw Data'!G283&gt;4,'Raw Data'!S283='Raw Data'!T283, ISNUMBER('Raw Data'!S283)),0,IF(AND(ISNUMBER('Raw Data'!S283), 'Raw Data'!S283='Raw Data'!T283),'Raw Data'!G283,0)))</f>
        <v>0</v>
      </c>
      <c r="Y288">
        <f>IF(AND('Raw Data'!G283&gt;4,'Raw Data'!S283&lt;'Raw Data'!T283),'Raw Data'!O283,IF(AND('Raw Data'!G283&gt;4,'Raw Data'!S283='Raw Data'!T283),0,IF('Raw Data'!S283='Raw Data'!T283,'Raw Data'!G283,0)))</f>
        <v>0</v>
      </c>
      <c r="Z288">
        <f>IF(AND('Raw Data'!G283&lt;4, 'Raw Data'!S283='Raw Data'!T283), 'Raw Data'!G283,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Data'!U284</f>
        <v>0</v>
      </c>
      <c r="B289">
        <f>IF('Raw Data'!S284&gt;'Raw Data'!T284, 'Raw Data'!F284, 0)</f>
        <v>0</v>
      </c>
      <c r="C289">
        <f>IF(AND(ISNUMBER('Raw Data'!S284), 'Raw Data'!S284='Raw Data'!T284), 'Raw Data'!G284, 0)</f>
        <v>0</v>
      </c>
      <c r="D289">
        <f>IF('Raw Data'!S284&lt;'Raw Data'!T284, 'Raw Data'!H284, 0)</f>
        <v>0</v>
      </c>
      <c r="E289">
        <f>IF(SUM('Raw Data'!S284:T284)&gt;2, 'Raw Data'!I284, 0)</f>
        <v>0</v>
      </c>
      <c r="F289">
        <f>IF(AND(ISNUMBER('Raw Data'!S284),SUM('Raw Data'!S284:T284)&lt;3),'Raw Data'!I284,)</f>
        <v>0</v>
      </c>
      <c r="G289">
        <f>IF(AND('Raw Data'!S284&gt;0, 'Raw Data'!T284&gt;0), 'Raw Data'!K284, 0)</f>
        <v>0</v>
      </c>
      <c r="H289">
        <f>IF(AND(ISNUMBER('Raw Data'!S284), OR('Raw Data'!S284=0, 'Raw Data'!T284=0)), 'Raw Data'!L284, 0)</f>
        <v>0</v>
      </c>
      <c r="I289">
        <f>IF('Raw Data'!S284='Raw Data'!T284, 0, IF('Raw Data'!S284&gt;'Raw Data'!T284, 'Raw Data'!M284, 0))</f>
        <v>0</v>
      </c>
      <c r="J289">
        <f>IF('Raw Data'!S284='Raw Data'!T284, 0, IF('Raw Data'!S284&lt;'Raw Data'!T284, 'Raw Data'!O284, 0))</f>
        <v>0</v>
      </c>
      <c r="K289">
        <f>IF(AND(ISNUMBER('Raw Data'!S284), OR('Raw Data'!S284&gt;'Raw Data'!T284, 'Raw Data'!S284='Raw Data'!T284)), 'Raw Data'!P284, 0)</f>
        <v>0</v>
      </c>
      <c r="L289">
        <f>IF(AND(ISNUMBER('Raw Data'!S284), OR('Raw Data'!S284&lt;'Raw Data'!T284, 'Raw Data'!S284='Raw Data'!T284)), 'Raw Data'!Q284, 0)</f>
        <v>0</v>
      </c>
      <c r="M289">
        <f>IF(AND(ISNUMBER('Raw Data'!S284), OR('Raw Data'!S284&gt;'Raw Data'!T284, 'Raw Data'!S284&lt;'Raw Data'!T284)), 'Raw Data'!R284, 0)</f>
        <v>0</v>
      </c>
      <c r="N289">
        <f>IF(AND('Raw Data'!F284&lt;'Raw Data'!H284, 'Raw Data'!S284&gt;'Raw Data'!T284), 'Raw Data'!F284, 0)</f>
        <v>0</v>
      </c>
      <c r="O289" t="b">
        <f>'Raw Data'!F284&lt;'Raw Data'!H284</f>
        <v>0</v>
      </c>
      <c r="P289">
        <f>IF(AND('Raw Data'!F284&gt;'Raw Data'!H284, 'Raw Data'!S284&gt;'Raw Data'!T284), 'Raw Data'!F284, 0)</f>
        <v>0</v>
      </c>
      <c r="Q289">
        <f>IF(AND('Raw Data'!F284&gt;'Raw Data'!H284, 'Raw Data'!S284&lt;'Raw Data'!T284), 'Raw Data'!H284, 0)</f>
        <v>0</v>
      </c>
      <c r="R289">
        <f>IF(AND('Raw Data'!F284&lt;'Raw Data'!H284, 'Raw Data'!S284&lt;'Raw Data'!T284), 'Raw Data'!H284, 0)</f>
        <v>0</v>
      </c>
      <c r="S289">
        <f>IF(ISNUMBER('Raw Data'!F284), IF(_xlfn.XLOOKUP(SMALL('Raw Data'!F284:H284, 1), B289:D289, B289:D289, 0)&gt;0, SMALL('Raw Data'!F284:H284, 1), 0), 0)</f>
        <v>0</v>
      </c>
      <c r="T289">
        <f>IF(ISNUMBER('Raw Data'!F284), IF(_xlfn.XLOOKUP(SMALL('Raw Data'!F284:H284, 2), B289:D289, B289:D289, 0)&gt;0, SMALL('Raw Data'!F284:H284, 2), 0), 0)</f>
        <v>0</v>
      </c>
      <c r="U289">
        <f>IF(ISNUMBER('Raw Data'!F284), IF(_xlfn.XLOOKUP(SMALL('Raw Data'!F284:H284, 3), B289:D289, B289:D289, 0)&gt;0, SMALL('Raw Data'!F284:H284, 3), 0), 0)</f>
        <v>0</v>
      </c>
      <c r="V289">
        <f>IF(AND('Raw Data'!F284&lt;'Raw Data'!H284,'Raw Data'!S284&gt;'Raw Data'!T284),'Raw Data'!F284,IF(AND('Raw Data'!H284&lt;'Raw Data'!F284,'Raw Data'!T284&gt;'Raw Data'!S284),'Raw Data'!H284,0))</f>
        <v>0</v>
      </c>
      <c r="W289">
        <f>IF(AND('Raw Data'!F284&gt;'Raw Data'!H284,'Raw Data'!S284&gt;'Raw Data'!T284),'Raw Data'!F284,IF(AND('Raw Data'!H284&gt;'Raw Data'!F284,'Raw Data'!T284&gt;'Raw Data'!S284),'Raw Data'!H284,0))</f>
        <v>0</v>
      </c>
      <c r="X289">
        <f>IF(AND('Raw Data'!G284&gt;4,'Raw Data'!S284&gt;'Raw Data'!T284, ISNUMBER('Raw Data'!S284)),'Raw Data'!M284,IF(AND('Raw Data'!G284&gt;4,'Raw Data'!S284='Raw Data'!T284, ISNUMBER('Raw Data'!S284)),0,IF(AND(ISNUMBER('Raw Data'!S284), 'Raw Data'!S284='Raw Data'!T284),'Raw Data'!G284,0)))</f>
        <v>0</v>
      </c>
      <c r="Y289">
        <f>IF(AND('Raw Data'!G284&gt;4,'Raw Data'!S284&lt;'Raw Data'!T284),'Raw Data'!O284,IF(AND('Raw Data'!G284&gt;4,'Raw Data'!S284='Raw Data'!T284),0,IF('Raw Data'!S284='Raw Data'!T284,'Raw Data'!G284,0)))</f>
        <v>0</v>
      </c>
      <c r="Z289">
        <f>IF(AND('Raw Data'!G284&lt;4, 'Raw Data'!S284='Raw Data'!T284), 'Raw Data'!G284,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Data'!U285</f>
        <v>0</v>
      </c>
      <c r="B290">
        <f>IF('Raw Data'!S285&gt;'Raw Data'!T285, 'Raw Data'!F285, 0)</f>
        <v>0</v>
      </c>
      <c r="C290">
        <f>IF(AND(ISNUMBER('Raw Data'!S285), 'Raw Data'!S285='Raw Data'!T285), 'Raw Data'!G285, 0)</f>
        <v>0</v>
      </c>
      <c r="D290">
        <f>IF('Raw Data'!S285&lt;'Raw Data'!T285, 'Raw Data'!H285, 0)</f>
        <v>0</v>
      </c>
      <c r="E290">
        <f>IF(SUM('Raw Data'!S285:T285)&gt;2, 'Raw Data'!I285, 0)</f>
        <v>0</v>
      </c>
      <c r="F290">
        <f>IF(AND(ISNUMBER('Raw Data'!S285),SUM('Raw Data'!S285:T285)&lt;3),'Raw Data'!I285,)</f>
        <v>0</v>
      </c>
      <c r="G290">
        <f>IF(AND('Raw Data'!S285&gt;0, 'Raw Data'!T285&gt;0), 'Raw Data'!K285, 0)</f>
        <v>0</v>
      </c>
      <c r="H290">
        <f>IF(AND(ISNUMBER('Raw Data'!S285), OR('Raw Data'!S285=0, 'Raw Data'!T285=0)), 'Raw Data'!L285, 0)</f>
        <v>0</v>
      </c>
      <c r="I290">
        <f>IF('Raw Data'!S285='Raw Data'!T285, 0, IF('Raw Data'!S285&gt;'Raw Data'!T285, 'Raw Data'!M285, 0))</f>
        <v>0</v>
      </c>
      <c r="J290">
        <f>IF('Raw Data'!S285='Raw Data'!T285, 0, IF('Raw Data'!S285&lt;'Raw Data'!T285, 'Raw Data'!O285, 0))</f>
        <v>0</v>
      </c>
      <c r="K290">
        <f>IF(AND(ISNUMBER('Raw Data'!S285), OR('Raw Data'!S285&gt;'Raw Data'!T285, 'Raw Data'!S285='Raw Data'!T285)), 'Raw Data'!P285, 0)</f>
        <v>0</v>
      </c>
      <c r="L290">
        <f>IF(AND(ISNUMBER('Raw Data'!S285), OR('Raw Data'!S285&lt;'Raw Data'!T285, 'Raw Data'!S285='Raw Data'!T285)), 'Raw Data'!Q285, 0)</f>
        <v>0</v>
      </c>
      <c r="M290">
        <f>IF(AND(ISNUMBER('Raw Data'!S285), OR('Raw Data'!S285&gt;'Raw Data'!T285, 'Raw Data'!S285&lt;'Raw Data'!T285)), 'Raw Data'!R285, 0)</f>
        <v>0</v>
      </c>
      <c r="N290">
        <f>IF(AND('Raw Data'!F285&lt;'Raw Data'!H285, 'Raw Data'!S285&gt;'Raw Data'!T285), 'Raw Data'!F285, 0)</f>
        <v>0</v>
      </c>
      <c r="O290" t="b">
        <f>'Raw Data'!F285&lt;'Raw Data'!H285</f>
        <v>0</v>
      </c>
      <c r="P290">
        <f>IF(AND('Raw Data'!F285&gt;'Raw Data'!H285, 'Raw Data'!S285&gt;'Raw Data'!T285), 'Raw Data'!F285, 0)</f>
        <v>0</v>
      </c>
      <c r="Q290">
        <f>IF(AND('Raw Data'!F285&gt;'Raw Data'!H285, 'Raw Data'!S285&lt;'Raw Data'!T285), 'Raw Data'!H285, 0)</f>
        <v>0</v>
      </c>
      <c r="R290">
        <f>IF(AND('Raw Data'!F285&lt;'Raw Data'!H285, 'Raw Data'!S285&lt;'Raw Data'!T285), 'Raw Data'!H285, 0)</f>
        <v>0</v>
      </c>
      <c r="S290">
        <f>IF(ISNUMBER('Raw Data'!F285), IF(_xlfn.XLOOKUP(SMALL('Raw Data'!F285:H285, 1), B290:D290, B290:D290, 0)&gt;0, SMALL('Raw Data'!F285:H285, 1), 0), 0)</f>
        <v>0</v>
      </c>
      <c r="T290">
        <f>IF(ISNUMBER('Raw Data'!F285), IF(_xlfn.XLOOKUP(SMALL('Raw Data'!F285:H285, 2), B290:D290, B290:D290, 0)&gt;0, SMALL('Raw Data'!F285:H285, 2), 0), 0)</f>
        <v>0</v>
      </c>
      <c r="U290">
        <f>IF(ISNUMBER('Raw Data'!F285), IF(_xlfn.XLOOKUP(SMALL('Raw Data'!F285:H285, 3), B290:D290, B290:D290, 0)&gt;0, SMALL('Raw Data'!F285:H285, 3), 0), 0)</f>
        <v>0</v>
      </c>
      <c r="V290">
        <f>IF(AND('Raw Data'!F285&lt;'Raw Data'!H285,'Raw Data'!S285&gt;'Raw Data'!T285),'Raw Data'!F285,IF(AND('Raw Data'!H285&lt;'Raw Data'!F285,'Raw Data'!T285&gt;'Raw Data'!S285),'Raw Data'!H285,0))</f>
        <v>0</v>
      </c>
      <c r="W290">
        <f>IF(AND('Raw Data'!F285&gt;'Raw Data'!H285,'Raw Data'!S285&gt;'Raw Data'!T285),'Raw Data'!F285,IF(AND('Raw Data'!H285&gt;'Raw Data'!F285,'Raw Data'!T285&gt;'Raw Data'!S285),'Raw Data'!H285,0))</f>
        <v>0</v>
      </c>
      <c r="X290">
        <f>IF(AND('Raw Data'!G285&gt;4,'Raw Data'!S285&gt;'Raw Data'!T285, ISNUMBER('Raw Data'!S285)),'Raw Data'!M285,IF(AND('Raw Data'!G285&gt;4,'Raw Data'!S285='Raw Data'!T285, ISNUMBER('Raw Data'!S285)),0,IF(AND(ISNUMBER('Raw Data'!S285), 'Raw Data'!S285='Raw Data'!T285),'Raw Data'!G285,0)))</f>
        <v>0</v>
      </c>
      <c r="Y290">
        <f>IF(AND('Raw Data'!G285&gt;4,'Raw Data'!S285&lt;'Raw Data'!T285),'Raw Data'!O285,IF(AND('Raw Data'!G285&gt;4,'Raw Data'!S285='Raw Data'!T285),0,IF('Raw Data'!S285='Raw Data'!T285,'Raw Data'!G285,0)))</f>
        <v>0</v>
      </c>
      <c r="Z290">
        <f>IF(AND('Raw Data'!G285&lt;4, 'Raw Data'!S285='Raw Data'!T285), 'Raw Data'!G285,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Data'!U286</f>
        <v>0</v>
      </c>
      <c r="B291">
        <f>IF('Raw Data'!S286&gt;'Raw Data'!T286, 'Raw Data'!F286, 0)</f>
        <v>0</v>
      </c>
      <c r="C291">
        <f>IF(AND(ISNUMBER('Raw Data'!S286), 'Raw Data'!S286='Raw Data'!T286), 'Raw Data'!G286, 0)</f>
        <v>0</v>
      </c>
      <c r="D291">
        <f>IF('Raw Data'!S286&lt;'Raw Data'!T286, 'Raw Data'!H286, 0)</f>
        <v>0</v>
      </c>
      <c r="E291">
        <f>IF(SUM('Raw Data'!S286:T286)&gt;2, 'Raw Data'!I286, 0)</f>
        <v>0</v>
      </c>
      <c r="F291">
        <f>IF(AND(ISNUMBER('Raw Data'!S286),SUM('Raw Data'!S286:T286)&lt;3),'Raw Data'!I286,)</f>
        <v>0</v>
      </c>
      <c r="G291">
        <f>IF(AND('Raw Data'!S286&gt;0, 'Raw Data'!T286&gt;0), 'Raw Data'!K286, 0)</f>
        <v>0</v>
      </c>
      <c r="H291">
        <f>IF(AND(ISNUMBER('Raw Data'!S286), OR('Raw Data'!S286=0, 'Raw Data'!T286=0)), 'Raw Data'!L286, 0)</f>
        <v>0</v>
      </c>
      <c r="I291">
        <f>IF('Raw Data'!S286='Raw Data'!T286, 0, IF('Raw Data'!S286&gt;'Raw Data'!T286, 'Raw Data'!M286, 0))</f>
        <v>0</v>
      </c>
      <c r="J291">
        <f>IF('Raw Data'!S286='Raw Data'!T286, 0, IF('Raw Data'!S286&lt;'Raw Data'!T286, 'Raw Data'!O286, 0))</f>
        <v>0</v>
      </c>
      <c r="K291">
        <f>IF(AND(ISNUMBER('Raw Data'!S286), OR('Raw Data'!S286&gt;'Raw Data'!T286, 'Raw Data'!S286='Raw Data'!T286)), 'Raw Data'!P286, 0)</f>
        <v>0</v>
      </c>
      <c r="L291">
        <f>IF(AND(ISNUMBER('Raw Data'!S286), OR('Raw Data'!S286&lt;'Raw Data'!T286, 'Raw Data'!S286='Raw Data'!T286)), 'Raw Data'!Q286, 0)</f>
        <v>0</v>
      </c>
      <c r="M291">
        <f>IF(AND(ISNUMBER('Raw Data'!S286), OR('Raw Data'!S286&gt;'Raw Data'!T286, 'Raw Data'!S286&lt;'Raw Data'!T286)), 'Raw Data'!R286, 0)</f>
        <v>0</v>
      </c>
      <c r="N291">
        <f>IF(AND('Raw Data'!F286&lt;'Raw Data'!H286, 'Raw Data'!S286&gt;'Raw Data'!T286), 'Raw Data'!F286, 0)</f>
        <v>0</v>
      </c>
      <c r="O291" t="b">
        <f>'Raw Data'!F286&lt;'Raw Data'!H286</f>
        <v>0</v>
      </c>
      <c r="P291">
        <f>IF(AND('Raw Data'!F286&gt;'Raw Data'!H286, 'Raw Data'!S286&gt;'Raw Data'!T286), 'Raw Data'!F286, 0)</f>
        <v>0</v>
      </c>
      <c r="Q291">
        <f>IF(AND('Raw Data'!F286&gt;'Raw Data'!H286, 'Raw Data'!S286&lt;'Raw Data'!T286), 'Raw Data'!H286, 0)</f>
        <v>0</v>
      </c>
      <c r="R291">
        <f>IF(AND('Raw Data'!F286&lt;'Raw Data'!H286, 'Raw Data'!S286&lt;'Raw Data'!T286), 'Raw Data'!H286, 0)</f>
        <v>0</v>
      </c>
      <c r="S291">
        <f>IF(ISNUMBER('Raw Data'!F286), IF(_xlfn.XLOOKUP(SMALL('Raw Data'!F286:H286, 1), B291:D291, B291:D291, 0)&gt;0, SMALL('Raw Data'!F286:H286, 1), 0), 0)</f>
        <v>0</v>
      </c>
      <c r="T291">
        <f>IF(ISNUMBER('Raw Data'!F286), IF(_xlfn.XLOOKUP(SMALL('Raw Data'!F286:H286, 2), B291:D291, B291:D291, 0)&gt;0, SMALL('Raw Data'!F286:H286, 2), 0), 0)</f>
        <v>0</v>
      </c>
      <c r="U291">
        <f>IF(ISNUMBER('Raw Data'!F286), IF(_xlfn.XLOOKUP(SMALL('Raw Data'!F286:H286, 3), B291:D291, B291:D291, 0)&gt;0, SMALL('Raw Data'!F286:H286, 3), 0), 0)</f>
        <v>0</v>
      </c>
      <c r="V291">
        <f>IF(AND('Raw Data'!F286&lt;'Raw Data'!H286,'Raw Data'!S286&gt;'Raw Data'!T286),'Raw Data'!F286,IF(AND('Raw Data'!H286&lt;'Raw Data'!F286,'Raw Data'!T286&gt;'Raw Data'!S286),'Raw Data'!H286,0))</f>
        <v>0</v>
      </c>
      <c r="W291">
        <f>IF(AND('Raw Data'!F286&gt;'Raw Data'!H286,'Raw Data'!S286&gt;'Raw Data'!T286),'Raw Data'!F286,IF(AND('Raw Data'!H286&gt;'Raw Data'!F286,'Raw Data'!T286&gt;'Raw Data'!S286),'Raw Data'!H286,0))</f>
        <v>0</v>
      </c>
      <c r="X291">
        <f>IF(AND('Raw Data'!G286&gt;4,'Raw Data'!S286&gt;'Raw Data'!T286, ISNUMBER('Raw Data'!S286)),'Raw Data'!M286,IF(AND('Raw Data'!G286&gt;4,'Raw Data'!S286='Raw Data'!T286, ISNUMBER('Raw Data'!S286)),0,IF(AND(ISNUMBER('Raw Data'!S286), 'Raw Data'!S286='Raw Data'!T286),'Raw Data'!G286,0)))</f>
        <v>0</v>
      </c>
      <c r="Y291">
        <f>IF(AND('Raw Data'!G286&gt;4,'Raw Data'!S286&lt;'Raw Data'!T286),'Raw Data'!O286,IF(AND('Raw Data'!G286&gt;4,'Raw Data'!S286='Raw Data'!T286),0,IF('Raw Data'!S286='Raw Data'!T286,'Raw Data'!G286,0)))</f>
        <v>0</v>
      </c>
      <c r="Z291">
        <f>IF(AND('Raw Data'!G286&lt;4, 'Raw Data'!S286='Raw Data'!T286), 'Raw Data'!G286,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Data'!U287</f>
        <v>0</v>
      </c>
      <c r="B292">
        <f>IF('Raw Data'!S287&gt;'Raw Data'!T287, 'Raw Data'!F287, 0)</f>
        <v>0</v>
      </c>
      <c r="C292">
        <f>IF(AND(ISNUMBER('Raw Data'!S287), 'Raw Data'!S287='Raw Data'!T287), 'Raw Data'!G287, 0)</f>
        <v>0</v>
      </c>
      <c r="D292">
        <f>IF('Raw Data'!S287&lt;'Raw Data'!T287, 'Raw Data'!H287, 0)</f>
        <v>0</v>
      </c>
      <c r="E292">
        <f>IF(SUM('Raw Data'!S287:T287)&gt;2, 'Raw Data'!I287, 0)</f>
        <v>0</v>
      </c>
      <c r="F292">
        <f>IF(AND(ISNUMBER('Raw Data'!S287),SUM('Raw Data'!S287:T287)&lt;3),'Raw Data'!I287,)</f>
        <v>0</v>
      </c>
      <c r="G292">
        <f>IF(AND('Raw Data'!S287&gt;0, 'Raw Data'!T287&gt;0), 'Raw Data'!K287, 0)</f>
        <v>0</v>
      </c>
      <c r="H292">
        <f>IF(AND(ISNUMBER('Raw Data'!S287), OR('Raw Data'!S287=0, 'Raw Data'!T287=0)), 'Raw Data'!L287, 0)</f>
        <v>0</v>
      </c>
      <c r="I292">
        <f>IF('Raw Data'!S287='Raw Data'!T287, 0, IF('Raw Data'!S287&gt;'Raw Data'!T287, 'Raw Data'!M287, 0))</f>
        <v>0</v>
      </c>
      <c r="J292">
        <f>IF('Raw Data'!S287='Raw Data'!T287, 0, IF('Raw Data'!S287&lt;'Raw Data'!T287, 'Raw Data'!O287, 0))</f>
        <v>0</v>
      </c>
      <c r="K292">
        <f>IF(AND(ISNUMBER('Raw Data'!S287), OR('Raw Data'!S287&gt;'Raw Data'!T287, 'Raw Data'!S287='Raw Data'!T287)), 'Raw Data'!P287, 0)</f>
        <v>0</v>
      </c>
      <c r="L292">
        <f>IF(AND(ISNUMBER('Raw Data'!S287), OR('Raw Data'!S287&lt;'Raw Data'!T287, 'Raw Data'!S287='Raw Data'!T287)), 'Raw Data'!Q287, 0)</f>
        <v>0</v>
      </c>
      <c r="M292">
        <f>IF(AND(ISNUMBER('Raw Data'!S287), OR('Raw Data'!S287&gt;'Raw Data'!T287, 'Raw Data'!S287&lt;'Raw Data'!T287)), 'Raw Data'!R287, 0)</f>
        <v>0</v>
      </c>
      <c r="N292">
        <f>IF(AND('Raw Data'!F287&lt;'Raw Data'!H287, 'Raw Data'!S287&gt;'Raw Data'!T287), 'Raw Data'!F287, 0)</f>
        <v>0</v>
      </c>
      <c r="O292" t="b">
        <f>'Raw Data'!F287&lt;'Raw Data'!H287</f>
        <v>0</v>
      </c>
      <c r="P292">
        <f>IF(AND('Raw Data'!F287&gt;'Raw Data'!H287, 'Raw Data'!S287&gt;'Raw Data'!T287), 'Raw Data'!F287, 0)</f>
        <v>0</v>
      </c>
      <c r="Q292">
        <f>IF(AND('Raw Data'!F287&gt;'Raw Data'!H287, 'Raw Data'!S287&lt;'Raw Data'!T287), 'Raw Data'!H287, 0)</f>
        <v>0</v>
      </c>
      <c r="R292">
        <f>IF(AND('Raw Data'!F287&lt;'Raw Data'!H287, 'Raw Data'!S287&lt;'Raw Data'!T287), 'Raw Data'!H287, 0)</f>
        <v>0</v>
      </c>
      <c r="S292">
        <f>IF(ISNUMBER('Raw Data'!F287), IF(_xlfn.XLOOKUP(SMALL('Raw Data'!F287:H287, 1), B292:D292, B292:D292, 0)&gt;0, SMALL('Raw Data'!F287:H287, 1), 0), 0)</f>
        <v>0</v>
      </c>
      <c r="T292">
        <f>IF(ISNUMBER('Raw Data'!F287), IF(_xlfn.XLOOKUP(SMALL('Raw Data'!F287:H287, 2), B292:D292, B292:D292, 0)&gt;0, SMALL('Raw Data'!F287:H287, 2), 0), 0)</f>
        <v>0</v>
      </c>
      <c r="U292">
        <f>IF(ISNUMBER('Raw Data'!F287), IF(_xlfn.XLOOKUP(SMALL('Raw Data'!F287:H287, 3), B292:D292, B292:D292, 0)&gt;0, SMALL('Raw Data'!F287:H287, 3), 0), 0)</f>
        <v>0</v>
      </c>
      <c r="V292">
        <f>IF(AND('Raw Data'!F287&lt;'Raw Data'!H287,'Raw Data'!S287&gt;'Raw Data'!T287),'Raw Data'!F287,IF(AND('Raw Data'!H287&lt;'Raw Data'!F287,'Raw Data'!T287&gt;'Raw Data'!S287),'Raw Data'!H287,0))</f>
        <v>0</v>
      </c>
      <c r="W292">
        <f>IF(AND('Raw Data'!F287&gt;'Raw Data'!H287,'Raw Data'!S287&gt;'Raw Data'!T287),'Raw Data'!F287,IF(AND('Raw Data'!H287&gt;'Raw Data'!F287,'Raw Data'!T287&gt;'Raw Data'!S287),'Raw Data'!H287,0))</f>
        <v>0</v>
      </c>
      <c r="X292">
        <f>IF(AND('Raw Data'!G287&gt;4,'Raw Data'!S287&gt;'Raw Data'!T287, ISNUMBER('Raw Data'!S287)),'Raw Data'!M287,IF(AND('Raw Data'!G287&gt;4,'Raw Data'!S287='Raw Data'!T287, ISNUMBER('Raw Data'!S287)),0,IF(AND(ISNUMBER('Raw Data'!S287), 'Raw Data'!S287='Raw Data'!T287),'Raw Data'!G287,0)))</f>
        <v>0</v>
      </c>
      <c r="Y292">
        <f>IF(AND('Raw Data'!G287&gt;4,'Raw Data'!S287&lt;'Raw Data'!T287),'Raw Data'!O287,IF(AND('Raw Data'!G287&gt;4,'Raw Data'!S287='Raw Data'!T287),0,IF('Raw Data'!S287='Raw Data'!T287,'Raw Data'!G287,0)))</f>
        <v>0</v>
      </c>
      <c r="Z292">
        <f>IF(AND('Raw Data'!G287&lt;4, 'Raw Data'!S287='Raw Data'!T287), 'Raw Data'!G287,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Data'!U288</f>
        <v>0</v>
      </c>
      <c r="B293">
        <f>IF('Raw Data'!S288&gt;'Raw Data'!T288, 'Raw Data'!F288, 0)</f>
        <v>0</v>
      </c>
      <c r="C293">
        <f>IF(AND(ISNUMBER('Raw Data'!S288), 'Raw Data'!S288='Raw Data'!T288), 'Raw Data'!G288, 0)</f>
        <v>0</v>
      </c>
      <c r="D293">
        <f>IF('Raw Data'!S288&lt;'Raw Data'!T288, 'Raw Data'!H288, 0)</f>
        <v>0</v>
      </c>
      <c r="E293">
        <f>IF(SUM('Raw Data'!S288:T288)&gt;2, 'Raw Data'!I288, 0)</f>
        <v>0</v>
      </c>
      <c r="F293">
        <f>IF(AND(ISNUMBER('Raw Data'!S288),SUM('Raw Data'!S288:T288)&lt;3),'Raw Data'!I288,)</f>
        <v>0</v>
      </c>
      <c r="G293">
        <f>IF(AND('Raw Data'!S288&gt;0, 'Raw Data'!T288&gt;0), 'Raw Data'!K288, 0)</f>
        <v>0</v>
      </c>
      <c r="H293">
        <f>IF(AND(ISNUMBER('Raw Data'!S288), OR('Raw Data'!S288=0, 'Raw Data'!T288=0)), 'Raw Data'!L288, 0)</f>
        <v>0</v>
      </c>
      <c r="I293">
        <f>IF('Raw Data'!S288='Raw Data'!T288, 0, IF('Raw Data'!S288&gt;'Raw Data'!T288, 'Raw Data'!M288, 0))</f>
        <v>0</v>
      </c>
      <c r="J293">
        <f>IF('Raw Data'!S288='Raw Data'!T288, 0, IF('Raw Data'!S288&lt;'Raw Data'!T288, 'Raw Data'!O288, 0))</f>
        <v>0</v>
      </c>
      <c r="K293">
        <f>IF(AND(ISNUMBER('Raw Data'!S288), OR('Raw Data'!S288&gt;'Raw Data'!T288, 'Raw Data'!S288='Raw Data'!T288)), 'Raw Data'!P288, 0)</f>
        <v>0</v>
      </c>
      <c r="L293">
        <f>IF(AND(ISNUMBER('Raw Data'!S288), OR('Raw Data'!S288&lt;'Raw Data'!T288, 'Raw Data'!S288='Raw Data'!T288)), 'Raw Data'!Q288, 0)</f>
        <v>0</v>
      </c>
      <c r="M293">
        <f>IF(AND(ISNUMBER('Raw Data'!S288), OR('Raw Data'!S288&gt;'Raw Data'!T288, 'Raw Data'!S288&lt;'Raw Data'!T288)), 'Raw Data'!R288, 0)</f>
        <v>0</v>
      </c>
      <c r="N293">
        <f>IF(AND('Raw Data'!F288&lt;'Raw Data'!H288, 'Raw Data'!S288&gt;'Raw Data'!T288), 'Raw Data'!F288, 0)</f>
        <v>0</v>
      </c>
      <c r="O293" t="b">
        <f>'Raw Data'!F288&lt;'Raw Data'!H288</f>
        <v>0</v>
      </c>
      <c r="P293">
        <f>IF(AND('Raw Data'!F288&gt;'Raw Data'!H288, 'Raw Data'!S288&gt;'Raw Data'!T288), 'Raw Data'!F288, 0)</f>
        <v>0</v>
      </c>
      <c r="Q293">
        <f>IF(AND('Raw Data'!F288&gt;'Raw Data'!H288, 'Raw Data'!S288&lt;'Raw Data'!T288), 'Raw Data'!H288, 0)</f>
        <v>0</v>
      </c>
      <c r="R293">
        <f>IF(AND('Raw Data'!F288&lt;'Raw Data'!H288, 'Raw Data'!S288&lt;'Raw Data'!T288), 'Raw Data'!H288, 0)</f>
        <v>0</v>
      </c>
      <c r="S293">
        <f>IF(ISNUMBER('Raw Data'!F288), IF(_xlfn.XLOOKUP(SMALL('Raw Data'!F288:H288, 1), B293:D293, B293:D293, 0)&gt;0, SMALL('Raw Data'!F288:H288, 1), 0), 0)</f>
        <v>0</v>
      </c>
      <c r="T293">
        <f>IF(ISNUMBER('Raw Data'!F288), IF(_xlfn.XLOOKUP(SMALL('Raw Data'!F288:H288, 2), B293:D293, B293:D293, 0)&gt;0, SMALL('Raw Data'!F288:H288, 2), 0), 0)</f>
        <v>0</v>
      </c>
      <c r="U293">
        <f>IF(ISNUMBER('Raw Data'!F288), IF(_xlfn.XLOOKUP(SMALL('Raw Data'!F288:H288, 3), B293:D293, B293:D293, 0)&gt;0, SMALL('Raw Data'!F288:H288, 3), 0), 0)</f>
        <v>0</v>
      </c>
      <c r="V293">
        <f>IF(AND('Raw Data'!F288&lt;'Raw Data'!H288,'Raw Data'!S288&gt;'Raw Data'!T288),'Raw Data'!F288,IF(AND('Raw Data'!H288&lt;'Raw Data'!F288,'Raw Data'!T288&gt;'Raw Data'!S288),'Raw Data'!H288,0))</f>
        <v>0</v>
      </c>
      <c r="W293">
        <f>IF(AND('Raw Data'!F288&gt;'Raw Data'!H288,'Raw Data'!S288&gt;'Raw Data'!T288),'Raw Data'!F288,IF(AND('Raw Data'!H288&gt;'Raw Data'!F288,'Raw Data'!T288&gt;'Raw Data'!S288),'Raw Data'!H288,0))</f>
        <v>0</v>
      </c>
      <c r="X293">
        <f>IF(AND('Raw Data'!G288&gt;4,'Raw Data'!S288&gt;'Raw Data'!T288, ISNUMBER('Raw Data'!S288)),'Raw Data'!M288,IF(AND('Raw Data'!G288&gt;4,'Raw Data'!S288='Raw Data'!T288, ISNUMBER('Raw Data'!S288)),0,IF(AND(ISNUMBER('Raw Data'!S288), 'Raw Data'!S288='Raw Data'!T288),'Raw Data'!G288,0)))</f>
        <v>0</v>
      </c>
      <c r="Y293">
        <f>IF(AND('Raw Data'!G288&gt;4,'Raw Data'!S288&lt;'Raw Data'!T288),'Raw Data'!O288,IF(AND('Raw Data'!G288&gt;4,'Raw Data'!S288='Raw Data'!T288),0,IF('Raw Data'!S288='Raw Data'!T288,'Raw Data'!G288,0)))</f>
        <v>0</v>
      </c>
      <c r="Z293">
        <f>IF(AND('Raw Data'!G288&lt;4, 'Raw Data'!S288='Raw Data'!T288), 'Raw Data'!G288,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Data'!U289</f>
        <v>0</v>
      </c>
      <c r="B294">
        <f>IF('Raw Data'!S289&gt;'Raw Data'!T289, 'Raw Data'!F289, 0)</f>
        <v>0</v>
      </c>
      <c r="C294">
        <f>IF(AND(ISNUMBER('Raw Data'!S289), 'Raw Data'!S289='Raw Data'!T289), 'Raw Data'!G289, 0)</f>
        <v>0</v>
      </c>
      <c r="D294">
        <f>IF('Raw Data'!S289&lt;'Raw Data'!T289, 'Raw Data'!H289, 0)</f>
        <v>0</v>
      </c>
      <c r="E294">
        <f>IF(SUM('Raw Data'!S289:T289)&gt;2, 'Raw Data'!I289, 0)</f>
        <v>0</v>
      </c>
      <c r="F294">
        <f>IF(AND(ISNUMBER('Raw Data'!S289),SUM('Raw Data'!S289:T289)&lt;3),'Raw Data'!I289,)</f>
        <v>0</v>
      </c>
      <c r="G294">
        <f>IF(AND('Raw Data'!S289&gt;0, 'Raw Data'!T289&gt;0), 'Raw Data'!K289, 0)</f>
        <v>0</v>
      </c>
      <c r="H294">
        <f>IF(AND(ISNUMBER('Raw Data'!S289), OR('Raw Data'!S289=0, 'Raw Data'!T289=0)), 'Raw Data'!L289, 0)</f>
        <v>0</v>
      </c>
      <c r="I294">
        <f>IF('Raw Data'!S289='Raw Data'!T289, 0, IF('Raw Data'!S289&gt;'Raw Data'!T289, 'Raw Data'!M289, 0))</f>
        <v>0</v>
      </c>
      <c r="J294">
        <f>IF('Raw Data'!S289='Raw Data'!T289, 0, IF('Raw Data'!S289&lt;'Raw Data'!T289, 'Raw Data'!O289, 0))</f>
        <v>0</v>
      </c>
      <c r="K294">
        <f>IF(AND(ISNUMBER('Raw Data'!S289), OR('Raw Data'!S289&gt;'Raw Data'!T289, 'Raw Data'!S289='Raw Data'!T289)), 'Raw Data'!P289, 0)</f>
        <v>0</v>
      </c>
      <c r="L294">
        <f>IF(AND(ISNUMBER('Raw Data'!S289), OR('Raw Data'!S289&lt;'Raw Data'!T289, 'Raw Data'!S289='Raw Data'!T289)), 'Raw Data'!Q289, 0)</f>
        <v>0</v>
      </c>
      <c r="M294">
        <f>IF(AND(ISNUMBER('Raw Data'!S289), OR('Raw Data'!S289&gt;'Raw Data'!T289, 'Raw Data'!S289&lt;'Raw Data'!T289)), 'Raw Data'!R289, 0)</f>
        <v>0</v>
      </c>
      <c r="N294">
        <f>IF(AND('Raw Data'!F289&lt;'Raw Data'!H289, 'Raw Data'!S289&gt;'Raw Data'!T289), 'Raw Data'!F289, 0)</f>
        <v>0</v>
      </c>
      <c r="O294" t="b">
        <f>'Raw Data'!F289&lt;'Raw Data'!H289</f>
        <v>0</v>
      </c>
      <c r="P294">
        <f>IF(AND('Raw Data'!F289&gt;'Raw Data'!H289, 'Raw Data'!S289&gt;'Raw Data'!T289), 'Raw Data'!F289, 0)</f>
        <v>0</v>
      </c>
      <c r="Q294">
        <f>IF(AND('Raw Data'!F289&gt;'Raw Data'!H289, 'Raw Data'!S289&lt;'Raw Data'!T289), 'Raw Data'!H289, 0)</f>
        <v>0</v>
      </c>
      <c r="R294">
        <f>IF(AND('Raw Data'!F289&lt;'Raw Data'!H289, 'Raw Data'!S289&lt;'Raw Data'!T289), 'Raw Data'!H289, 0)</f>
        <v>0</v>
      </c>
      <c r="S294">
        <f>IF(ISNUMBER('Raw Data'!F289), IF(_xlfn.XLOOKUP(SMALL('Raw Data'!F289:H289, 1), B294:D294, B294:D294, 0)&gt;0, SMALL('Raw Data'!F289:H289, 1), 0), 0)</f>
        <v>0</v>
      </c>
      <c r="T294">
        <f>IF(ISNUMBER('Raw Data'!F289), IF(_xlfn.XLOOKUP(SMALL('Raw Data'!F289:H289, 2), B294:D294, B294:D294, 0)&gt;0, SMALL('Raw Data'!F289:H289, 2), 0), 0)</f>
        <v>0</v>
      </c>
      <c r="U294">
        <f>IF(ISNUMBER('Raw Data'!F289), IF(_xlfn.XLOOKUP(SMALL('Raw Data'!F289:H289, 3), B294:D294, B294:D294, 0)&gt;0, SMALL('Raw Data'!F289:H289, 3), 0), 0)</f>
        <v>0</v>
      </c>
      <c r="V294">
        <f>IF(AND('Raw Data'!F289&lt;'Raw Data'!H289,'Raw Data'!S289&gt;'Raw Data'!T289),'Raw Data'!F289,IF(AND('Raw Data'!H289&lt;'Raw Data'!F289,'Raw Data'!T289&gt;'Raw Data'!S289),'Raw Data'!H289,0))</f>
        <v>0</v>
      </c>
      <c r="W294">
        <f>IF(AND('Raw Data'!F289&gt;'Raw Data'!H289,'Raw Data'!S289&gt;'Raw Data'!T289),'Raw Data'!F289,IF(AND('Raw Data'!H289&gt;'Raw Data'!F289,'Raw Data'!T289&gt;'Raw Data'!S289),'Raw Data'!H289,0))</f>
        <v>0</v>
      </c>
      <c r="X294">
        <f>IF(AND('Raw Data'!G289&gt;4,'Raw Data'!S289&gt;'Raw Data'!T289, ISNUMBER('Raw Data'!S289)),'Raw Data'!M289,IF(AND('Raw Data'!G289&gt;4,'Raw Data'!S289='Raw Data'!T289, ISNUMBER('Raw Data'!S289)),0,IF(AND(ISNUMBER('Raw Data'!S289), 'Raw Data'!S289='Raw Data'!T289),'Raw Data'!G289,0)))</f>
        <v>0</v>
      </c>
      <c r="Y294">
        <f>IF(AND('Raw Data'!G289&gt;4,'Raw Data'!S289&lt;'Raw Data'!T289),'Raw Data'!O289,IF(AND('Raw Data'!G289&gt;4,'Raw Data'!S289='Raw Data'!T289),0,IF('Raw Data'!S289='Raw Data'!T289,'Raw Data'!G289,0)))</f>
        <v>0</v>
      </c>
      <c r="Z294">
        <f>IF(AND('Raw Data'!G289&lt;4, 'Raw Data'!S289='Raw Data'!T289), 'Raw Data'!G289,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Data'!U290</f>
        <v>0</v>
      </c>
      <c r="B295">
        <f>IF('Raw Data'!S290&gt;'Raw Data'!T290, 'Raw Data'!F290, 0)</f>
        <v>0</v>
      </c>
      <c r="C295">
        <f>IF(AND(ISNUMBER('Raw Data'!S290), 'Raw Data'!S290='Raw Data'!T290), 'Raw Data'!G290, 0)</f>
        <v>0</v>
      </c>
      <c r="D295">
        <f>IF('Raw Data'!S290&lt;'Raw Data'!T290, 'Raw Data'!H290, 0)</f>
        <v>0</v>
      </c>
      <c r="E295">
        <f>IF(SUM('Raw Data'!S290:T290)&gt;2, 'Raw Data'!I290, 0)</f>
        <v>0</v>
      </c>
      <c r="F295">
        <f>IF(AND(ISNUMBER('Raw Data'!S290),SUM('Raw Data'!S290:T290)&lt;3),'Raw Data'!I290,)</f>
        <v>0</v>
      </c>
      <c r="G295">
        <f>IF(AND('Raw Data'!S290&gt;0, 'Raw Data'!T290&gt;0), 'Raw Data'!K290, 0)</f>
        <v>0</v>
      </c>
      <c r="H295">
        <f>IF(AND(ISNUMBER('Raw Data'!S290), OR('Raw Data'!S290=0, 'Raw Data'!T290=0)), 'Raw Data'!L290, 0)</f>
        <v>0</v>
      </c>
      <c r="I295">
        <f>IF('Raw Data'!S290='Raw Data'!T290, 0, IF('Raw Data'!S290&gt;'Raw Data'!T290, 'Raw Data'!M290, 0))</f>
        <v>0</v>
      </c>
      <c r="J295">
        <f>IF('Raw Data'!S290='Raw Data'!T290, 0, IF('Raw Data'!S290&lt;'Raw Data'!T290, 'Raw Data'!O290, 0))</f>
        <v>0</v>
      </c>
      <c r="K295">
        <f>IF(AND(ISNUMBER('Raw Data'!S290), OR('Raw Data'!S290&gt;'Raw Data'!T290, 'Raw Data'!S290='Raw Data'!T290)), 'Raw Data'!P290, 0)</f>
        <v>0</v>
      </c>
      <c r="L295">
        <f>IF(AND(ISNUMBER('Raw Data'!S290), OR('Raw Data'!S290&lt;'Raw Data'!T290, 'Raw Data'!S290='Raw Data'!T290)), 'Raw Data'!Q290, 0)</f>
        <v>0</v>
      </c>
      <c r="M295">
        <f>IF(AND(ISNUMBER('Raw Data'!S290), OR('Raw Data'!S290&gt;'Raw Data'!T290, 'Raw Data'!S290&lt;'Raw Data'!T290)), 'Raw Data'!R290, 0)</f>
        <v>0</v>
      </c>
      <c r="N295">
        <f>IF(AND('Raw Data'!F290&lt;'Raw Data'!H290, 'Raw Data'!S290&gt;'Raw Data'!T290), 'Raw Data'!F290, 0)</f>
        <v>0</v>
      </c>
      <c r="O295" t="b">
        <f>'Raw Data'!F290&lt;'Raw Data'!H290</f>
        <v>0</v>
      </c>
      <c r="P295">
        <f>IF(AND('Raw Data'!F290&gt;'Raw Data'!H290, 'Raw Data'!S290&gt;'Raw Data'!T290), 'Raw Data'!F290, 0)</f>
        <v>0</v>
      </c>
      <c r="Q295">
        <f>IF(AND('Raw Data'!F290&gt;'Raw Data'!H290, 'Raw Data'!S290&lt;'Raw Data'!T290), 'Raw Data'!H290, 0)</f>
        <v>0</v>
      </c>
      <c r="R295">
        <f>IF(AND('Raw Data'!F290&lt;'Raw Data'!H290, 'Raw Data'!S290&lt;'Raw Data'!T290), 'Raw Data'!H290, 0)</f>
        <v>0</v>
      </c>
      <c r="S295">
        <f>IF(ISNUMBER('Raw Data'!F290), IF(_xlfn.XLOOKUP(SMALL('Raw Data'!F290:H290, 1), B295:D295, B295:D295, 0)&gt;0, SMALL('Raw Data'!F290:H290, 1), 0), 0)</f>
        <v>0</v>
      </c>
      <c r="T295">
        <f>IF(ISNUMBER('Raw Data'!F290), IF(_xlfn.XLOOKUP(SMALL('Raw Data'!F290:H290, 2), B295:D295, B295:D295, 0)&gt;0, SMALL('Raw Data'!F290:H290, 2), 0), 0)</f>
        <v>0</v>
      </c>
      <c r="U295">
        <f>IF(ISNUMBER('Raw Data'!F290), IF(_xlfn.XLOOKUP(SMALL('Raw Data'!F290:H290, 3), B295:D295, B295:D295, 0)&gt;0, SMALL('Raw Data'!F290:H290, 3), 0), 0)</f>
        <v>0</v>
      </c>
      <c r="V295">
        <f>IF(AND('Raw Data'!F290&lt;'Raw Data'!H290,'Raw Data'!S290&gt;'Raw Data'!T290),'Raw Data'!F290,IF(AND('Raw Data'!H290&lt;'Raw Data'!F290,'Raw Data'!T290&gt;'Raw Data'!S290),'Raw Data'!H290,0))</f>
        <v>0</v>
      </c>
      <c r="W295">
        <f>IF(AND('Raw Data'!F290&gt;'Raw Data'!H290,'Raw Data'!S290&gt;'Raw Data'!T290),'Raw Data'!F290,IF(AND('Raw Data'!H290&gt;'Raw Data'!F290,'Raw Data'!T290&gt;'Raw Data'!S290),'Raw Data'!H290,0))</f>
        <v>0</v>
      </c>
      <c r="X295">
        <f>IF(AND('Raw Data'!G290&gt;4,'Raw Data'!S290&gt;'Raw Data'!T290, ISNUMBER('Raw Data'!S290)),'Raw Data'!M290,IF(AND('Raw Data'!G290&gt;4,'Raw Data'!S290='Raw Data'!T290, ISNUMBER('Raw Data'!S290)),0,IF(AND(ISNUMBER('Raw Data'!S290), 'Raw Data'!S290='Raw Data'!T290),'Raw Data'!G290,0)))</f>
        <v>0</v>
      </c>
      <c r="Y295">
        <f>IF(AND('Raw Data'!G290&gt;4,'Raw Data'!S290&lt;'Raw Data'!T290),'Raw Data'!O290,IF(AND('Raw Data'!G290&gt;4,'Raw Data'!S290='Raw Data'!T290),0,IF('Raw Data'!S290='Raw Data'!T290,'Raw Data'!G290,0)))</f>
        <v>0</v>
      </c>
      <c r="Z295">
        <f>IF(AND('Raw Data'!G290&lt;4, 'Raw Data'!S290='Raw Data'!T290), 'Raw Data'!G290,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Data'!U291</f>
        <v>0</v>
      </c>
      <c r="B296">
        <f>IF('Raw Data'!S291&gt;'Raw Data'!T291, 'Raw Data'!F291, 0)</f>
        <v>0</v>
      </c>
      <c r="C296">
        <f>IF(AND(ISNUMBER('Raw Data'!S291), 'Raw Data'!S291='Raw Data'!T291), 'Raw Data'!G291, 0)</f>
        <v>0</v>
      </c>
      <c r="D296">
        <f>IF('Raw Data'!S291&lt;'Raw Data'!T291, 'Raw Data'!H291, 0)</f>
        <v>0</v>
      </c>
      <c r="E296">
        <f>IF(SUM('Raw Data'!S291:T291)&gt;2, 'Raw Data'!I291, 0)</f>
        <v>0</v>
      </c>
      <c r="F296">
        <f>IF(AND(ISNUMBER('Raw Data'!S291),SUM('Raw Data'!S291:T291)&lt;3),'Raw Data'!I291,)</f>
        <v>0</v>
      </c>
      <c r="G296">
        <f>IF(AND('Raw Data'!S291&gt;0, 'Raw Data'!T291&gt;0), 'Raw Data'!K291, 0)</f>
        <v>0</v>
      </c>
      <c r="H296">
        <f>IF(AND(ISNUMBER('Raw Data'!S291), OR('Raw Data'!S291=0, 'Raw Data'!T291=0)), 'Raw Data'!L291, 0)</f>
        <v>0</v>
      </c>
      <c r="I296">
        <f>IF('Raw Data'!S291='Raw Data'!T291, 0, IF('Raw Data'!S291&gt;'Raw Data'!T291, 'Raw Data'!M291, 0))</f>
        <v>0</v>
      </c>
      <c r="J296">
        <f>IF('Raw Data'!S291='Raw Data'!T291, 0, IF('Raw Data'!S291&lt;'Raw Data'!T291, 'Raw Data'!O291, 0))</f>
        <v>0</v>
      </c>
      <c r="K296">
        <f>IF(AND(ISNUMBER('Raw Data'!S291), OR('Raw Data'!S291&gt;'Raw Data'!T291, 'Raw Data'!S291='Raw Data'!T291)), 'Raw Data'!P291, 0)</f>
        <v>0</v>
      </c>
      <c r="L296">
        <f>IF(AND(ISNUMBER('Raw Data'!S291), OR('Raw Data'!S291&lt;'Raw Data'!T291, 'Raw Data'!S291='Raw Data'!T291)), 'Raw Data'!Q291, 0)</f>
        <v>0</v>
      </c>
      <c r="M296">
        <f>IF(AND(ISNUMBER('Raw Data'!S291), OR('Raw Data'!S291&gt;'Raw Data'!T291, 'Raw Data'!S291&lt;'Raw Data'!T291)), 'Raw Data'!R291, 0)</f>
        <v>0</v>
      </c>
      <c r="N296">
        <f>IF(AND('Raw Data'!F291&lt;'Raw Data'!H291, 'Raw Data'!S291&gt;'Raw Data'!T291), 'Raw Data'!F291, 0)</f>
        <v>0</v>
      </c>
      <c r="O296" t="b">
        <f>'Raw Data'!F291&lt;'Raw Data'!H291</f>
        <v>0</v>
      </c>
      <c r="P296">
        <f>IF(AND('Raw Data'!F291&gt;'Raw Data'!H291, 'Raw Data'!S291&gt;'Raw Data'!T291), 'Raw Data'!F291, 0)</f>
        <v>0</v>
      </c>
      <c r="Q296">
        <f>IF(AND('Raw Data'!F291&gt;'Raw Data'!H291, 'Raw Data'!S291&lt;'Raw Data'!T291), 'Raw Data'!H291, 0)</f>
        <v>0</v>
      </c>
      <c r="R296">
        <f>IF(AND('Raw Data'!F291&lt;'Raw Data'!H291, 'Raw Data'!S291&lt;'Raw Data'!T291), 'Raw Data'!H291, 0)</f>
        <v>0</v>
      </c>
      <c r="S296">
        <f>IF(ISNUMBER('Raw Data'!F291), IF(_xlfn.XLOOKUP(SMALL('Raw Data'!F291:H291, 1), B296:D296, B296:D296, 0)&gt;0, SMALL('Raw Data'!F291:H291, 1), 0), 0)</f>
        <v>0</v>
      </c>
      <c r="T296">
        <f>IF(ISNUMBER('Raw Data'!F291), IF(_xlfn.XLOOKUP(SMALL('Raw Data'!F291:H291, 2), B296:D296, B296:D296, 0)&gt;0, SMALL('Raw Data'!F291:H291, 2), 0), 0)</f>
        <v>0</v>
      </c>
      <c r="U296">
        <f>IF(ISNUMBER('Raw Data'!F291), IF(_xlfn.XLOOKUP(SMALL('Raw Data'!F291:H291, 3), B296:D296, B296:D296, 0)&gt;0, SMALL('Raw Data'!F291:H291, 3), 0), 0)</f>
        <v>0</v>
      </c>
      <c r="V296">
        <f>IF(AND('Raw Data'!F291&lt;'Raw Data'!H291,'Raw Data'!S291&gt;'Raw Data'!T291),'Raw Data'!F291,IF(AND('Raw Data'!H291&lt;'Raw Data'!F291,'Raw Data'!T291&gt;'Raw Data'!S291),'Raw Data'!H291,0))</f>
        <v>0</v>
      </c>
      <c r="W296">
        <f>IF(AND('Raw Data'!F291&gt;'Raw Data'!H291,'Raw Data'!S291&gt;'Raw Data'!T291),'Raw Data'!F291,IF(AND('Raw Data'!H291&gt;'Raw Data'!F291,'Raw Data'!T291&gt;'Raw Data'!S291),'Raw Data'!H291,0))</f>
        <v>0</v>
      </c>
      <c r="X296">
        <f>IF(AND('Raw Data'!G291&gt;4,'Raw Data'!S291&gt;'Raw Data'!T291, ISNUMBER('Raw Data'!S291)),'Raw Data'!M291,IF(AND('Raw Data'!G291&gt;4,'Raw Data'!S291='Raw Data'!T291, ISNUMBER('Raw Data'!S291)),0,IF(AND(ISNUMBER('Raw Data'!S291), 'Raw Data'!S291='Raw Data'!T291),'Raw Data'!G291,0)))</f>
        <v>0</v>
      </c>
      <c r="Y296">
        <f>IF(AND('Raw Data'!G291&gt;4,'Raw Data'!S291&lt;'Raw Data'!T291),'Raw Data'!O291,IF(AND('Raw Data'!G291&gt;4,'Raw Data'!S291='Raw Data'!T291),0,IF('Raw Data'!S291='Raw Data'!T291,'Raw Data'!G291,0)))</f>
        <v>0</v>
      </c>
      <c r="Z296">
        <f>IF(AND('Raw Data'!G291&lt;4, 'Raw Data'!S291='Raw Data'!T291), 'Raw Data'!G291,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Data'!U292</f>
        <v>0</v>
      </c>
      <c r="B297">
        <f>IF('Raw Data'!S292&gt;'Raw Data'!T292, 'Raw Data'!F292, 0)</f>
        <v>0</v>
      </c>
      <c r="C297">
        <f>IF(AND(ISNUMBER('Raw Data'!S292), 'Raw Data'!S292='Raw Data'!T292), 'Raw Data'!G292, 0)</f>
        <v>0</v>
      </c>
      <c r="D297">
        <f>IF('Raw Data'!S292&lt;'Raw Data'!T292, 'Raw Data'!H292, 0)</f>
        <v>0</v>
      </c>
      <c r="E297">
        <f>IF(SUM('Raw Data'!S292:T292)&gt;2, 'Raw Data'!I292, 0)</f>
        <v>0</v>
      </c>
      <c r="F297">
        <f>IF(AND(ISNUMBER('Raw Data'!S292),SUM('Raw Data'!S292:T292)&lt;3),'Raw Data'!I292,)</f>
        <v>0</v>
      </c>
      <c r="G297">
        <f>IF(AND('Raw Data'!S292&gt;0, 'Raw Data'!T292&gt;0), 'Raw Data'!K292, 0)</f>
        <v>0</v>
      </c>
      <c r="H297">
        <f>IF(AND(ISNUMBER('Raw Data'!S292), OR('Raw Data'!S292=0, 'Raw Data'!T292=0)), 'Raw Data'!L292, 0)</f>
        <v>0</v>
      </c>
      <c r="I297">
        <f>IF('Raw Data'!S292='Raw Data'!T292, 0, IF('Raw Data'!S292&gt;'Raw Data'!T292, 'Raw Data'!M292, 0))</f>
        <v>0</v>
      </c>
      <c r="J297">
        <f>IF('Raw Data'!S292='Raw Data'!T292, 0, IF('Raw Data'!S292&lt;'Raw Data'!T292, 'Raw Data'!O292, 0))</f>
        <v>0</v>
      </c>
      <c r="K297">
        <f>IF(AND(ISNUMBER('Raw Data'!S292), OR('Raw Data'!S292&gt;'Raw Data'!T292, 'Raw Data'!S292='Raw Data'!T292)), 'Raw Data'!P292, 0)</f>
        <v>0</v>
      </c>
      <c r="L297">
        <f>IF(AND(ISNUMBER('Raw Data'!S292), OR('Raw Data'!S292&lt;'Raw Data'!T292, 'Raw Data'!S292='Raw Data'!T292)), 'Raw Data'!Q292, 0)</f>
        <v>0</v>
      </c>
      <c r="M297">
        <f>IF(AND(ISNUMBER('Raw Data'!S292), OR('Raw Data'!S292&gt;'Raw Data'!T292, 'Raw Data'!S292&lt;'Raw Data'!T292)), 'Raw Data'!R292, 0)</f>
        <v>0</v>
      </c>
      <c r="N297">
        <f>IF(AND('Raw Data'!F292&lt;'Raw Data'!H292, 'Raw Data'!S292&gt;'Raw Data'!T292), 'Raw Data'!F292, 0)</f>
        <v>0</v>
      </c>
      <c r="O297" t="b">
        <f>'Raw Data'!F292&lt;'Raw Data'!H292</f>
        <v>0</v>
      </c>
      <c r="P297">
        <f>IF(AND('Raw Data'!F292&gt;'Raw Data'!H292, 'Raw Data'!S292&gt;'Raw Data'!T292), 'Raw Data'!F292, 0)</f>
        <v>0</v>
      </c>
      <c r="Q297">
        <f>IF(AND('Raw Data'!F292&gt;'Raw Data'!H292, 'Raw Data'!S292&lt;'Raw Data'!T292), 'Raw Data'!H292, 0)</f>
        <v>0</v>
      </c>
      <c r="R297">
        <f>IF(AND('Raw Data'!F292&lt;'Raw Data'!H292, 'Raw Data'!S292&lt;'Raw Data'!T292), 'Raw Data'!H292, 0)</f>
        <v>0</v>
      </c>
      <c r="S297">
        <f>IF(ISNUMBER('Raw Data'!F292), IF(_xlfn.XLOOKUP(SMALL('Raw Data'!F292:H292, 1), B297:D297, B297:D297, 0)&gt;0, SMALL('Raw Data'!F292:H292, 1), 0), 0)</f>
        <v>0</v>
      </c>
      <c r="T297">
        <f>IF(ISNUMBER('Raw Data'!F292), IF(_xlfn.XLOOKUP(SMALL('Raw Data'!F292:H292, 2), B297:D297, B297:D297, 0)&gt;0, SMALL('Raw Data'!F292:H292, 2), 0), 0)</f>
        <v>0</v>
      </c>
      <c r="U297">
        <f>IF(ISNUMBER('Raw Data'!F292), IF(_xlfn.XLOOKUP(SMALL('Raw Data'!F292:H292, 3), B297:D297, B297:D297, 0)&gt;0, SMALL('Raw Data'!F292:H292, 3), 0), 0)</f>
        <v>0</v>
      </c>
      <c r="V297">
        <f>IF(AND('Raw Data'!F292&lt;'Raw Data'!H292,'Raw Data'!S292&gt;'Raw Data'!T292),'Raw Data'!F292,IF(AND('Raw Data'!H292&lt;'Raw Data'!F292,'Raw Data'!T292&gt;'Raw Data'!S292),'Raw Data'!H292,0))</f>
        <v>0</v>
      </c>
      <c r="W297">
        <f>IF(AND('Raw Data'!F292&gt;'Raw Data'!H292,'Raw Data'!S292&gt;'Raw Data'!T292),'Raw Data'!F292,IF(AND('Raw Data'!H292&gt;'Raw Data'!F292,'Raw Data'!T292&gt;'Raw Data'!S292),'Raw Data'!H292,0))</f>
        <v>0</v>
      </c>
      <c r="X297">
        <f>IF(AND('Raw Data'!G292&gt;4,'Raw Data'!S292&gt;'Raw Data'!T292, ISNUMBER('Raw Data'!S292)),'Raw Data'!M292,IF(AND('Raw Data'!G292&gt;4,'Raw Data'!S292='Raw Data'!T292, ISNUMBER('Raw Data'!S292)),0,IF(AND(ISNUMBER('Raw Data'!S292), 'Raw Data'!S292='Raw Data'!T292),'Raw Data'!G292,0)))</f>
        <v>0</v>
      </c>
      <c r="Y297">
        <f>IF(AND('Raw Data'!G292&gt;4,'Raw Data'!S292&lt;'Raw Data'!T292),'Raw Data'!O292,IF(AND('Raw Data'!G292&gt;4,'Raw Data'!S292='Raw Data'!T292),0,IF('Raw Data'!S292='Raw Data'!T292,'Raw Data'!G292,0)))</f>
        <v>0</v>
      </c>
      <c r="Z297">
        <f>IF(AND('Raw Data'!G292&lt;4, 'Raw Data'!S292='Raw Data'!T292), 'Raw Data'!G292,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Data'!U293</f>
        <v>0</v>
      </c>
      <c r="B298">
        <f>IF('Raw Data'!S293&gt;'Raw Data'!T293, 'Raw Data'!F293, 0)</f>
        <v>0</v>
      </c>
      <c r="C298">
        <f>IF(AND(ISNUMBER('Raw Data'!S293), 'Raw Data'!S293='Raw Data'!T293), 'Raw Data'!G293, 0)</f>
        <v>0</v>
      </c>
      <c r="D298">
        <f>IF('Raw Data'!S293&lt;'Raw Data'!T293, 'Raw Data'!H293, 0)</f>
        <v>0</v>
      </c>
      <c r="E298">
        <f>IF(SUM('Raw Data'!S293:T293)&gt;2, 'Raw Data'!I293, 0)</f>
        <v>0</v>
      </c>
      <c r="F298">
        <f>IF(AND(ISNUMBER('Raw Data'!S293),SUM('Raw Data'!S293:T293)&lt;3),'Raw Data'!I293,)</f>
        <v>0</v>
      </c>
      <c r="G298">
        <f>IF(AND('Raw Data'!S293&gt;0, 'Raw Data'!T293&gt;0), 'Raw Data'!K293, 0)</f>
        <v>0</v>
      </c>
      <c r="H298">
        <f>IF(AND(ISNUMBER('Raw Data'!S293), OR('Raw Data'!S293=0, 'Raw Data'!T293=0)), 'Raw Data'!L293, 0)</f>
        <v>0</v>
      </c>
      <c r="I298">
        <f>IF('Raw Data'!S293='Raw Data'!T293, 0, IF('Raw Data'!S293&gt;'Raw Data'!T293, 'Raw Data'!M293, 0))</f>
        <v>0</v>
      </c>
      <c r="J298">
        <f>IF('Raw Data'!S293='Raw Data'!T293, 0, IF('Raw Data'!S293&lt;'Raw Data'!T293, 'Raw Data'!O293, 0))</f>
        <v>0</v>
      </c>
      <c r="K298">
        <f>IF(AND(ISNUMBER('Raw Data'!S293), OR('Raw Data'!S293&gt;'Raw Data'!T293, 'Raw Data'!S293='Raw Data'!T293)), 'Raw Data'!P293, 0)</f>
        <v>0</v>
      </c>
      <c r="L298">
        <f>IF(AND(ISNUMBER('Raw Data'!S293), OR('Raw Data'!S293&lt;'Raw Data'!T293, 'Raw Data'!S293='Raw Data'!T293)), 'Raw Data'!Q293, 0)</f>
        <v>0</v>
      </c>
      <c r="M298">
        <f>IF(AND(ISNUMBER('Raw Data'!S293), OR('Raw Data'!S293&gt;'Raw Data'!T293, 'Raw Data'!S293&lt;'Raw Data'!T293)), 'Raw Data'!R293, 0)</f>
        <v>0</v>
      </c>
      <c r="N298">
        <f>IF(AND('Raw Data'!F293&lt;'Raw Data'!H293, 'Raw Data'!S293&gt;'Raw Data'!T293), 'Raw Data'!F293, 0)</f>
        <v>0</v>
      </c>
      <c r="O298" t="b">
        <f>'Raw Data'!F293&lt;'Raw Data'!H293</f>
        <v>0</v>
      </c>
      <c r="P298">
        <f>IF(AND('Raw Data'!F293&gt;'Raw Data'!H293, 'Raw Data'!S293&gt;'Raw Data'!T293), 'Raw Data'!F293, 0)</f>
        <v>0</v>
      </c>
      <c r="Q298">
        <f>IF(AND('Raw Data'!F293&gt;'Raw Data'!H293, 'Raw Data'!S293&lt;'Raw Data'!T293), 'Raw Data'!H293, 0)</f>
        <v>0</v>
      </c>
      <c r="R298">
        <f>IF(AND('Raw Data'!F293&lt;'Raw Data'!H293, 'Raw Data'!S293&lt;'Raw Data'!T293), 'Raw Data'!H293, 0)</f>
        <v>0</v>
      </c>
      <c r="S298">
        <f>IF(ISNUMBER('Raw Data'!F293), IF(_xlfn.XLOOKUP(SMALL('Raw Data'!F293:H293, 1), B298:D298, B298:D298, 0)&gt;0, SMALL('Raw Data'!F293:H293, 1), 0), 0)</f>
        <v>0</v>
      </c>
      <c r="T298">
        <f>IF(ISNUMBER('Raw Data'!F293), IF(_xlfn.XLOOKUP(SMALL('Raw Data'!F293:H293, 2), B298:D298, B298:D298, 0)&gt;0, SMALL('Raw Data'!F293:H293, 2), 0), 0)</f>
        <v>0</v>
      </c>
      <c r="U298">
        <f>IF(ISNUMBER('Raw Data'!F293), IF(_xlfn.XLOOKUP(SMALL('Raw Data'!F293:H293, 3), B298:D298, B298:D298, 0)&gt;0, SMALL('Raw Data'!F293:H293, 3), 0), 0)</f>
        <v>0</v>
      </c>
      <c r="V298">
        <f>IF(AND('Raw Data'!F293&lt;'Raw Data'!H293,'Raw Data'!S293&gt;'Raw Data'!T293),'Raw Data'!F293,IF(AND('Raw Data'!H293&lt;'Raw Data'!F293,'Raw Data'!T293&gt;'Raw Data'!S293),'Raw Data'!H293,0))</f>
        <v>0</v>
      </c>
      <c r="W298">
        <f>IF(AND('Raw Data'!F293&gt;'Raw Data'!H293,'Raw Data'!S293&gt;'Raw Data'!T293),'Raw Data'!F293,IF(AND('Raw Data'!H293&gt;'Raw Data'!F293,'Raw Data'!T293&gt;'Raw Data'!S293),'Raw Data'!H293,0))</f>
        <v>0</v>
      </c>
      <c r="X298">
        <f>IF(AND('Raw Data'!G293&gt;4,'Raw Data'!S293&gt;'Raw Data'!T293, ISNUMBER('Raw Data'!S293)),'Raw Data'!M293,IF(AND('Raw Data'!G293&gt;4,'Raw Data'!S293='Raw Data'!T293, ISNUMBER('Raw Data'!S293)),0,IF(AND(ISNUMBER('Raw Data'!S293), 'Raw Data'!S293='Raw Data'!T293),'Raw Data'!G293,0)))</f>
        <v>0</v>
      </c>
      <c r="Y298">
        <f>IF(AND('Raw Data'!G293&gt;4,'Raw Data'!S293&lt;'Raw Data'!T293),'Raw Data'!O293,IF(AND('Raw Data'!G293&gt;4,'Raw Data'!S293='Raw Data'!T293),0,IF('Raw Data'!S293='Raw Data'!T293,'Raw Data'!G293,0)))</f>
        <v>0</v>
      </c>
      <c r="Z298">
        <f>IF(AND('Raw Data'!G293&lt;4, 'Raw Data'!S293='Raw Data'!T293), 'Raw Data'!G293,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Data'!U294</f>
        <v>0</v>
      </c>
      <c r="B299">
        <f>IF('Raw Data'!S294&gt;'Raw Data'!T294, 'Raw Data'!F294, 0)</f>
        <v>0</v>
      </c>
      <c r="C299">
        <f>IF(AND(ISNUMBER('Raw Data'!S294), 'Raw Data'!S294='Raw Data'!T294), 'Raw Data'!G294, 0)</f>
        <v>0</v>
      </c>
      <c r="D299">
        <f>IF('Raw Data'!S294&lt;'Raw Data'!T294, 'Raw Data'!H294, 0)</f>
        <v>0</v>
      </c>
      <c r="E299">
        <f>IF(SUM('Raw Data'!S294:T294)&gt;2, 'Raw Data'!I294, 0)</f>
        <v>0</v>
      </c>
      <c r="F299">
        <f>IF(AND(ISNUMBER('Raw Data'!S294),SUM('Raw Data'!S294:T294)&lt;3),'Raw Data'!I294,)</f>
        <v>0</v>
      </c>
      <c r="G299">
        <f>IF(AND('Raw Data'!S294&gt;0, 'Raw Data'!T294&gt;0), 'Raw Data'!K294, 0)</f>
        <v>0</v>
      </c>
      <c r="H299">
        <f>IF(AND(ISNUMBER('Raw Data'!S294), OR('Raw Data'!S294=0, 'Raw Data'!T294=0)), 'Raw Data'!L294, 0)</f>
        <v>0</v>
      </c>
      <c r="I299">
        <f>IF('Raw Data'!S294='Raw Data'!T294, 0, IF('Raw Data'!S294&gt;'Raw Data'!T294, 'Raw Data'!M294, 0))</f>
        <v>0</v>
      </c>
      <c r="J299">
        <f>IF('Raw Data'!S294='Raw Data'!T294, 0, IF('Raw Data'!S294&lt;'Raw Data'!T294, 'Raw Data'!O294, 0))</f>
        <v>0</v>
      </c>
      <c r="K299">
        <f>IF(AND(ISNUMBER('Raw Data'!S294), OR('Raw Data'!S294&gt;'Raw Data'!T294, 'Raw Data'!S294='Raw Data'!T294)), 'Raw Data'!P294, 0)</f>
        <v>0</v>
      </c>
      <c r="L299">
        <f>IF(AND(ISNUMBER('Raw Data'!S294), OR('Raw Data'!S294&lt;'Raw Data'!T294, 'Raw Data'!S294='Raw Data'!T294)), 'Raw Data'!Q294, 0)</f>
        <v>0</v>
      </c>
      <c r="M299">
        <f>IF(AND(ISNUMBER('Raw Data'!S294), OR('Raw Data'!S294&gt;'Raw Data'!T294, 'Raw Data'!S294&lt;'Raw Data'!T294)), 'Raw Data'!R294, 0)</f>
        <v>0</v>
      </c>
      <c r="N299">
        <f>IF(AND('Raw Data'!F294&lt;'Raw Data'!H294, 'Raw Data'!S294&gt;'Raw Data'!T294), 'Raw Data'!F294, 0)</f>
        <v>0</v>
      </c>
      <c r="O299" t="b">
        <f>'Raw Data'!F294&lt;'Raw Data'!H294</f>
        <v>0</v>
      </c>
      <c r="P299">
        <f>IF(AND('Raw Data'!F294&gt;'Raw Data'!H294, 'Raw Data'!S294&gt;'Raw Data'!T294), 'Raw Data'!F294, 0)</f>
        <v>0</v>
      </c>
      <c r="Q299">
        <f>IF(AND('Raw Data'!F294&gt;'Raw Data'!H294, 'Raw Data'!S294&lt;'Raw Data'!T294), 'Raw Data'!H294, 0)</f>
        <v>0</v>
      </c>
      <c r="R299">
        <f>IF(AND('Raw Data'!F294&lt;'Raw Data'!H294, 'Raw Data'!S294&lt;'Raw Data'!T294), 'Raw Data'!H294, 0)</f>
        <v>0</v>
      </c>
      <c r="S299">
        <f>IF(ISNUMBER('Raw Data'!F294), IF(_xlfn.XLOOKUP(SMALL('Raw Data'!F294:H294, 1), B299:D299, B299:D299, 0)&gt;0, SMALL('Raw Data'!F294:H294, 1), 0), 0)</f>
        <v>0</v>
      </c>
      <c r="T299">
        <f>IF(ISNUMBER('Raw Data'!F294), IF(_xlfn.XLOOKUP(SMALL('Raw Data'!F294:H294, 2), B299:D299, B299:D299, 0)&gt;0, SMALL('Raw Data'!F294:H294, 2), 0), 0)</f>
        <v>0</v>
      </c>
      <c r="U299">
        <f>IF(ISNUMBER('Raw Data'!F294), IF(_xlfn.XLOOKUP(SMALL('Raw Data'!F294:H294, 3), B299:D299, B299:D299, 0)&gt;0, SMALL('Raw Data'!F294:H294, 3), 0), 0)</f>
        <v>0</v>
      </c>
      <c r="V299">
        <f>IF(AND('Raw Data'!F294&lt;'Raw Data'!H294,'Raw Data'!S294&gt;'Raw Data'!T294),'Raw Data'!F294,IF(AND('Raw Data'!H294&lt;'Raw Data'!F294,'Raw Data'!T294&gt;'Raw Data'!S294),'Raw Data'!H294,0))</f>
        <v>0</v>
      </c>
      <c r="W299">
        <f>IF(AND('Raw Data'!F294&gt;'Raw Data'!H294,'Raw Data'!S294&gt;'Raw Data'!T294),'Raw Data'!F294,IF(AND('Raw Data'!H294&gt;'Raw Data'!F294,'Raw Data'!T294&gt;'Raw Data'!S294),'Raw Data'!H294,0))</f>
        <v>0</v>
      </c>
      <c r="X299">
        <f>IF(AND('Raw Data'!G294&gt;4,'Raw Data'!S294&gt;'Raw Data'!T294, ISNUMBER('Raw Data'!S294)),'Raw Data'!M294,IF(AND('Raw Data'!G294&gt;4,'Raw Data'!S294='Raw Data'!T294, ISNUMBER('Raw Data'!S294)),0,IF(AND(ISNUMBER('Raw Data'!S294), 'Raw Data'!S294='Raw Data'!T294),'Raw Data'!G294,0)))</f>
        <v>0</v>
      </c>
      <c r="Y299">
        <f>IF(AND('Raw Data'!G294&gt;4,'Raw Data'!S294&lt;'Raw Data'!T294),'Raw Data'!O294,IF(AND('Raw Data'!G294&gt;4,'Raw Data'!S294='Raw Data'!T294),0,IF('Raw Data'!S294='Raw Data'!T294,'Raw Data'!G294,0)))</f>
        <v>0</v>
      </c>
      <c r="Z299">
        <f>IF(AND('Raw Data'!G294&lt;4, 'Raw Data'!S294='Raw Data'!T294), 'Raw Data'!G294,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Data'!U295</f>
        <v>0</v>
      </c>
      <c r="B300">
        <f>IF('Raw Data'!S295&gt;'Raw Data'!T295, 'Raw Data'!F295, 0)</f>
        <v>0</v>
      </c>
      <c r="C300">
        <f>IF(AND(ISNUMBER('Raw Data'!S295), 'Raw Data'!S295='Raw Data'!T295), 'Raw Data'!G295, 0)</f>
        <v>0</v>
      </c>
      <c r="D300">
        <f>IF('Raw Data'!S295&lt;'Raw Data'!T295, 'Raw Data'!H295, 0)</f>
        <v>0</v>
      </c>
      <c r="E300">
        <f>IF(SUM('Raw Data'!S295:T295)&gt;2, 'Raw Data'!I295, 0)</f>
        <v>0</v>
      </c>
      <c r="F300">
        <f>IF(AND(ISNUMBER('Raw Data'!S295),SUM('Raw Data'!S295:T295)&lt;3),'Raw Data'!I295,)</f>
        <v>0</v>
      </c>
      <c r="G300">
        <f>IF(AND('Raw Data'!S295&gt;0, 'Raw Data'!T295&gt;0), 'Raw Data'!K295, 0)</f>
        <v>0</v>
      </c>
      <c r="H300">
        <f>IF(AND(ISNUMBER('Raw Data'!S295), OR('Raw Data'!S295=0, 'Raw Data'!T295=0)), 'Raw Data'!L295, 0)</f>
        <v>0</v>
      </c>
      <c r="I300">
        <f>IF('Raw Data'!S295='Raw Data'!T295, 0, IF('Raw Data'!S295&gt;'Raw Data'!T295, 'Raw Data'!M295, 0))</f>
        <v>0</v>
      </c>
      <c r="J300">
        <f>IF('Raw Data'!S295='Raw Data'!T295, 0, IF('Raw Data'!S295&lt;'Raw Data'!T295, 'Raw Data'!O295, 0))</f>
        <v>0</v>
      </c>
      <c r="K300">
        <f>IF(AND(ISNUMBER('Raw Data'!S295), OR('Raw Data'!S295&gt;'Raw Data'!T295, 'Raw Data'!S295='Raw Data'!T295)), 'Raw Data'!P295, 0)</f>
        <v>0</v>
      </c>
      <c r="L300">
        <f>IF(AND(ISNUMBER('Raw Data'!S295), OR('Raw Data'!S295&lt;'Raw Data'!T295, 'Raw Data'!S295='Raw Data'!T295)), 'Raw Data'!Q295, 0)</f>
        <v>0</v>
      </c>
      <c r="M300">
        <f>IF(AND(ISNUMBER('Raw Data'!S295), OR('Raw Data'!S295&gt;'Raw Data'!T295, 'Raw Data'!S295&lt;'Raw Data'!T295)), 'Raw Data'!R295, 0)</f>
        <v>0</v>
      </c>
      <c r="N300">
        <f>IF(AND('Raw Data'!F295&lt;'Raw Data'!H295, 'Raw Data'!S295&gt;'Raw Data'!T295), 'Raw Data'!F295, 0)</f>
        <v>0</v>
      </c>
      <c r="O300" t="b">
        <f>'Raw Data'!F295&lt;'Raw Data'!H295</f>
        <v>0</v>
      </c>
      <c r="P300">
        <f>IF(AND('Raw Data'!F295&gt;'Raw Data'!H295, 'Raw Data'!S295&gt;'Raw Data'!T295), 'Raw Data'!F295, 0)</f>
        <v>0</v>
      </c>
      <c r="Q300">
        <f>IF(AND('Raw Data'!F295&gt;'Raw Data'!H295, 'Raw Data'!S295&lt;'Raw Data'!T295), 'Raw Data'!H295, 0)</f>
        <v>0</v>
      </c>
      <c r="R300">
        <f>IF(AND('Raw Data'!F295&lt;'Raw Data'!H295, 'Raw Data'!S295&lt;'Raw Data'!T295), 'Raw Data'!H295, 0)</f>
        <v>0</v>
      </c>
      <c r="S300">
        <f>IF(ISNUMBER('Raw Data'!F295), IF(_xlfn.XLOOKUP(SMALL('Raw Data'!F295:H295, 1), B300:D300, B300:D300, 0)&gt;0, SMALL('Raw Data'!F295:H295, 1), 0), 0)</f>
        <v>0</v>
      </c>
      <c r="T300">
        <f>IF(ISNUMBER('Raw Data'!F295), IF(_xlfn.XLOOKUP(SMALL('Raw Data'!F295:H295, 2), B300:D300, B300:D300, 0)&gt;0, SMALL('Raw Data'!F295:H295, 2), 0), 0)</f>
        <v>0</v>
      </c>
      <c r="U300">
        <f>IF(ISNUMBER('Raw Data'!F295), IF(_xlfn.XLOOKUP(SMALL('Raw Data'!F295:H295, 3), B300:D300, B300:D300, 0)&gt;0, SMALL('Raw Data'!F295:H295, 3), 0), 0)</f>
        <v>0</v>
      </c>
      <c r="V300">
        <f>IF(AND('Raw Data'!F295&lt;'Raw Data'!H295,'Raw Data'!S295&gt;'Raw Data'!T295),'Raw Data'!F295,IF(AND('Raw Data'!H295&lt;'Raw Data'!F295,'Raw Data'!T295&gt;'Raw Data'!S295),'Raw Data'!H295,0))</f>
        <v>0</v>
      </c>
      <c r="W300">
        <f>IF(AND('Raw Data'!F295&gt;'Raw Data'!H295,'Raw Data'!S295&gt;'Raw Data'!T295),'Raw Data'!F295,IF(AND('Raw Data'!H295&gt;'Raw Data'!F295,'Raw Data'!T295&gt;'Raw Data'!S295),'Raw Data'!H295,0))</f>
        <v>0</v>
      </c>
      <c r="X300">
        <f>IF(AND('Raw Data'!G295&gt;4,'Raw Data'!S295&gt;'Raw Data'!T295, ISNUMBER('Raw Data'!S295)),'Raw Data'!M295,IF(AND('Raw Data'!G295&gt;4,'Raw Data'!S295='Raw Data'!T295, ISNUMBER('Raw Data'!S295)),0,IF(AND(ISNUMBER('Raw Data'!S295), 'Raw Data'!S295='Raw Data'!T295),'Raw Data'!G295,0)))</f>
        <v>0</v>
      </c>
      <c r="Y300">
        <f>IF(AND('Raw Data'!G295&gt;4,'Raw Data'!S295&lt;'Raw Data'!T295),'Raw Data'!O295,IF(AND('Raw Data'!G295&gt;4,'Raw Data'!S295='Raw Data'!T295),0,IF('Raw Data'!S295='Raw Data'!T295,'Raw Data'!G295,0)))</f>
        <v>0</v>
      </c>
      <c r="Z300">
        <f>IF(AND('Raw Data'!G295&lt;4, 'Raw Data'!S295='Raw Data'!T295), 'Raw Data'!G295,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Data'!U296</f>
        <v>0</v>
      </c>
      <c r="B301">
        <f>IF('Raw Data'!S296&gt;'Raw Data'!T296, 'Raw Data'!F296, 0)</f>
        <v>0</v>
      </c>
      <c r="C301">
        <f>IF(AND(ISNUMBER('Raw Data'!S296), 'Raw Data'!S296='Raw Data'!T296), 'Raw Data'!G296, 0)</f>
        <v>0</v>
      </c>
      <c r="D301">
        <f>IF('Raw Data'!S296&lt;'Raw Data'!T296, 'Raw Data'!H296, 0)</f>
        <v>0</v>
      </c>
      <c r="E301">
        <f>IF(SUM('Raw Data'!S296:T296)&gt;2, 'Raw Data'!I296, 0)</f>
        <v>0</v>
      </c>
      <c r="F301">
        <f>IF(AND(ISNUMBER('Raw Data'!S296),SUM('Raw Data'!S296:T296)&lt;3),'Raw Data'!I296,)</f>
        <v>0</v>
      </c>
      <c r="G301">
        <f>IF(AND('Raw Data'!S296&gt;0, 'Raw Data'!T296&gt;0), 'Raw Data'!K296, 0)</f>
        <v>0</v>
      </c>
      <c r="H301">
        <f>IF(AND(ISNUMBER('Raw Data'!S296), OR('Raw Data'!S296=0, 'Raw Data'!T296=0)), 'Raw Data'!L296, 0)</f>
        <v>0</v>
      </c>
      <c r="I301">
        <f>IF('Raw Data'!S296='Raw Data'!T296, 0, IF('Raw Data'!S296&gt;'Raw Data'!T296, 'Raw Data'!M296, 0))</f>
        <v>0</v>
      </c>
      <c r="J301">
        <f>IF('Raw Data'!S296='Raw Data'!T296, 0, IF('Raw Data'!S296&lt;'Raw Data'!T296, 'Raw Data'!O296, 0))</f>
        <v>0</v>
      </c>
      <c r="K301">
        <f>IF(AND(ISNUMBER('Raw Data'!S296), OR('Raw Data'!S296&gt;'Raw Data'!T296, 'Raw Data'!S296='Raw Data'!T296)), 'Raw Data'!P296, 0)</f>
        <v>0</v>
      </c>
      <c r="L301">
        <f>IF(AND(ISNUMBER('Raw Data'!S296), OR('Raw Data'!S296&lt;'Raw Data'!T296, 'Raw Data'!S296='Raw Data'!T296)), 'Raw Data'!Q296, 0)</f>
        <v>0</v>
      </c>
      <c r="M301">
        <f>IF(AND(ISNUMBER('Raw Data'!S296), OR('Raw Data'!S296&gt;'Raw Data'!T296, 'Raw Data'!S296&lt;'Raw Data'!T296)), 'Raw Data'!R296, 0)</f>
        <v>0</v>
      </c>
      <c r="N301">
        <f>IF(AND('Raw Data'!F296&lt;'Raw Data'!H296, 'Raw Data'!S296&gt;'Raw Data'!T296), 'Raw Data'!F296, 0)</f>
        <v>0</v>
      </c>
      <c r="O301" t="b">
        <f>'Raw Data'!F296&lt;'Raw Data'!H296</f>
        <v>0</v>
      </c>
      <c r="P301">
        <f>IF(AND('Raw Data'!F296&gt;'Raw Data'!H296, 'Raw Data'!S296&gt;'Raw Data'!T296), 'Raw Data'!F296, 0)</f>
        <v>0</v>
      </c>
      <c r="Q301">
        <f>IF(AND('Raw Data'!F296&gt;'Raw Data'!H296, 'Raw Data'!S296&lt;'Raw Data'!T296), 'Raw Data'!H296, 0)</f>
        <v>0</v>
      </c>
      <c r="R301">
        <f>IF(AND('Raw Data'!F296&lt;'Raw Data'!H296, 'Raw Data'!S296&lt;'Raw Data'!T296), 'Raw Data'!H296, 0)</f>
        <v>0</v>
      </c>
      <c r="S301">
        <f>IF(ISNUMBER('Raw Data'!F296), IF(_xlfn.XLOOKUP(SMALL('Raw Data'!F296:H296, 1), B301:D301, B301:D301, 0)&gt;0, SMALL('Raw Data'!F296:H296, 1), 0), 0)</f>
        <v>0</v>
      </c>
      <c r="T301">
        <f>IF(ISNUMBER('Raw Data'!F296), IF(_xlfn.XLOOKUP(SMALL('Raw Data'!F296:H296, 2), B301:D301, B301:D301, 0)&gt;0, SMALL('Raw Data'!F296:H296, 2), 0), 0)</f>
        <v>0</v>
      </c>
      <c r="U301">
        <f>IF(ISNUMBER('Raw Data'!F296), IF(_xlfn.XLOOKUP(SMALL('Raw Data'!F296:H296, 3), B301:D301, B301:D301, 0)&gt;0, SMALL('Raw Data'!F296:H296, 3), 0), 0)</f>
        <v>0</v>
      </c>
      <c r="V301">
        <f>IF(AND('Raw Data'!F296&lt;'Raw Data'!H296,'Raw Data'!S296&gt;'Raw Data'!T296),'Raw Data'!F296,IF(AND('Raw Data'!H296&lt;'Raw Data'!F296,'Raw Data'!T296&gt;'Raw Data'!S296),'Raw Data'!H296,0))</f>
        <v>0</v>
      </c>
      <c r="W301">
        <f>IF(AND('Raw Data'!F296&gt;'Raw Data'!H296,'Raw Data'!S296&gt;'Raw Data'!T296),'Raw Data'!F296,IF(AND('Raw Data'!H296&gt;'Raw Data'!F296,'Raw Data'!T296&gt;'Raw Data'!S296),'Raw Data'!H296,0))</f>
        <v>0</v>
      </c>
      <c r="X301">
        <f>IF(AND('Raw Data'!G296&gt;4,'Raw Data'!S296&gt;'Raw Data'!T296, ISNUMBER('Raw Data'!S296)),'Raw Data'!M296,IF(AND('Raw Data'!G296&gt;4,'Raw Data'!S296='Raw Data'!T296, ISNUMBER('Raw Data'!S296)),0,IF(AND(ISNUMBER('Raw Data'!S296), 'Raw Data'!S296='Raw Data'!T296),'Raw Data'!G296,0)))</f>
        <v>0</v>
      </c>
      <c r="Y301">
        <f>IF(AND('Raw Data'!G296&gt;4,'Raw Data'!S296&lt;'Raw Data'!T296),'Raw Data'!O296,IF(AND('Raw Data'!G296&gt;4,'Raw Data'!S296='Raw Data'!T296),0,IF('Raw Data'!S296='Raw Data'!T296,'Raw Data'!G296,0)))</f>
        <v>0</v>
      </c>
      <c r="Z301">
        <f>IF(AND('Raw Data'!G296&lt;4, 'Raw Data'!S296='Raw Data'!T296), 'Raw Data'!G296,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Data'!U297</f>
        <v>0</v>
      </c>
      <c r="B302">
        <f>IF('Raw Data'!S297&gt;'Raw Data'!T297, 'Raw Data'!F297, 0)</f>
        <v>0</v>
      </c>
      <c r="C302">
        <f>IF(AND(ISNUMBER('Raw Data'!S297), 'Raw Data'!S297='Raw Data'!T297), 'Raw Data'!G297, 0)</f>
        <v>0</v>
      </c>
      <c r="D302">
        <f>IF('Raw Data'!S297&lt;'Raw Data'!T297, 'Raw Data'!H297, 0)</f>
        <v>0</v>
      </c>
      <c r="E302">
        <f>IF(SUM('Raw Data'!S297:T297)&gt;2, 'Raw Data'!I297, 0)</f>
        <v>0</v>
      </c>
      <c r="F302">
        <f>IF(AND(ISNUMBER('Raw Data'!S297),SUM('Raw Data'!S297:T297)&lt;3),'Raw Data'!I297,)</f>
        <v>0</v>
      </c>
      <c r="G302">
        <f>IF(AND('Raw Data'!S297&gt;0, 'Raw Data'!T297&gt;0), 'Raw Data'!K297, 0)</f>
        <v>0</v>
      </c>
      <c r="H302">
        <f>IF(AND(ISNUMBER('Raw Data'!S297), OR('Raw Data'!S297=0, 'Raw Data'!T297=0)), 'Raw Data'!L297, 0)</f>
        <v>0</v>
      </c>
      <c r="I302">
        <f>IF('Raw Data'!S297='Raw Data'!T297, 0, IF('Raw Data'!S297&gt;'Raw Data'!T297, 'Raw Data'!M297, 0))</f>
        <v>0</v>
      </c>
      <c r="J302">
        <f>IF('Raw Data'!S297='Raw Data'!T297, 0, IF('Raw Data'!S297&lt;'Raw Data'!T297, 'Raw Data'!O297, 0))</f>
        <v>0</v>
      </c>
      <c r="K302">
        <f>IF(AND(ISNUMBER('Raw Data'!S297), OR('Raw Data'!S297&gt;'Raw Data'!T297, 'Raw Data'!S297='Raw Data'!T297)), 'Raw Data'!P297, 0)</f>
        <v>0</v>
      </c>
      <c r="L302">
        <f>IF(AND(ISNUMBER('Raw Data'!S297), OR('Raw Data'!S297&lt;'Raw Data'!T297, 'Raw Data'!S297='Raw Data'!T297)), 'Raw Data'!Q297, 0)</f>
        <v>0</v>
      </c>
      <c r="M302">
        <f>IF(AND(ISNUMBER('Raw Data'!S297), OR('Raw Data'!S297&gt;'Raw Data'!T297, 'Raw Data'!S297&lt;'Raw Data'!T297)), 'Raw Data'!R297, 0)</f>
        <v>0</v>
      </c>
      <c r="N302">
        <f>IF(AND('Raw Data'!F297&lt;'Raw Data'!H297, 'Raw Data'!S297&gt;'Raw Data'!T297), 'Raw Data'!F297, 0)</f>
        <v>0</v>
      </c>
      <c r="O302" t="b">
        <f>'Raw Data'!F297&lt;'Raw Data'!H297</f>
        <v>0</v>
      </c>
      <c r="P302">
        <f>IF(AND('Raw Data'!F297&gt;'Raw Data'!H297, 'Raw Data'!S297&gt;'Raw Data'!T297), 'Raw Data'!F297, 0)</f>
        <v>0</v>
      </c>
      <c r="Q302">
        <f>IF(AND('Raw Data'!F297&gt;'Raw Data'!H297, 'Raw Data'!S297&lt;'Raw Data'!T297), 'Raw Data'!H297, 0)</f>
        <v>0</v>
      </c>
      <c r="R302">
        <f>IF(AND('Raw Data'!F297&lt;'Raw Data'!H297, 'Raw Data'!S297&lt;'Raw Data'!T297), 'Raw Data'!H297, 0)</f>
        <v>0</v>
      </c>
      <c r="S302">
        <f>IF(ISNUMBER('Raw Data'!F297), IF(_xlfn.XLOOKUP(SMALL('Raw Data'!F297:H297, 1), B302:D302, B302:D302, 0)&gt;0, SMALL('Raw Data'!F297:H297, 1), 0), 0)</f>
        <v>0</v>
      </c>
      <c r="T302">
        <f>IF(ISNUMBER('Raw Data'!F297), IF(_xlfn.XLOOKUP(SMALL('Raw Data'!F297:H297, 2), B302:D302, B302:D302, 0)&gt;0, SMALL('Raw Data'!F297:H297, 2), 0), 0)</f>
        <v>0</v>
      </c>
      <c r="U302">
        <f>IF(ISNUMBER('Raw Data'!F297), IF(_xlfn.XLOOKUP(SMALL('Raw Data'!F297:H297, 3), B302:D302, B302:D302, 0)&gt;0, SMALL('Raw Data'!F297:H297, 3), 0), 0)</f>
        <v>0</v>
      </c>
      <c r="V302">
        <f>IF(AND('Raw Data'!F297&lt;'Raw Data'!H297,'Raw Data'!S297&gt;'Raw Data'!T297),'Raw Data'!F297,IF(AND('Raw Data'!H297&lt;'Raw Data'!F297,'Raw Data'!T297&gt;'Raw Data'!S297),'Raw Data'!H297,0))</f>
        <v>0</v>
      </c>
      <c r="W302">
        <f>IF(AND('Raw Data'!F297&gt;'Raw Data'!H297,'Raw Data'!S297&gt;'Raw Data'!T297),'Raw Data'!F297,IF(AND('Raw Data'!H297&gt;'Raw Data'!F297,'Raw Data'!T297&gt;'Raw Data'!S297),'Raw Data'!H297,0))</f>
        <v>0</v>
      </c>
      <c r="X302">
        <f>IF(AND('Raw Data'!G297&gt;4,'Raw Data'!S297&gt;'Raw Data'!T297, ISNUMBER('Raw Data'!S297)),'Raw Data'!M297,IF(AND('Raw Data'!G297&gt;4,'Raw Data'!S297='Raw Data'!T297, ISNUMBER('Raw Data'!S297)),0,IF(AND(ISNUMBER('Raw Data'!S297), 'Raw Data'!S297='Raw Data'!T297),'Raw Data'!G297,0)))</f>
        <v>0</v>
      </c>
      <c r="Y302">
        <f>IF(AND('Raw Data'!G297&gt;4,'Raw Data'!S297&lt;'Raw Data'!T297),'Raw Data'!O297,IF(AND('Raw Data'!G297&gt;4,'Raw Data'!S297='Raw Data'!T297),0,IF('Raw Data'!S297='Raw Data'!T297,'Raw Data'!G297,0)))</f>
        <v>0</v>
      </c>
      <c r="Z302">
        <f>IF(AND('Raw Data'!G297&lt;4, 'Raw Data'!S297='Raw Data'!T297), 'Raw Data'!G297,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Data'!U298</f>
        <v>0</v>
      </c>
      <c r="B303">
        <f>IF('Raw Data'!S298&gt;'Raw Data'!T298, 'Raw Data'!F298, 0)</f>
        <v>0</v>
      </c>
      <c r="C303">
        <f>IF(AND(ISNUMBER('Raw Data'!S298), 'Raw Data'!S298='Raw Data'!T298), 'Raw Data'!G298, 0)</f>
        <v>0</v>
      </c>
      <c r="D303">
        <f>IF('Raw Data'!S298&lt;'Raw Data'!T298, 'Raw Data'!H298, 0)</f>
        <v>0</v>
      </c>
      <c r="E303">
        <f>IF(SUM('Raw Data'!S298:T298)&gt;2, 'Raw Data'!I298, 0)</f>
        <v>0</v>
      </c>
      <c r="F303">
        <f>IF(AND(ISNUMBER('Raw Data'!S298),SUM('Raw Data'!S298:T298)&lt;3),'Raw Data'!I298,)</f>
        <v>0</v>
      </c>
      <c r="G303">
        <f>IF(AND('Raw Data'!S298&gt;0, 'Raw Data'!T298&gt;0), 'Raw Data'!K298, 0)</f>
        <v>0</v>
      </c>
      <c r="H303">
        <f>IF(AND(ISNUMBER('Raw Data'!S298), OR('Raw Data'!S298=0, 'Raw Data'!T298=0)), 'Raw Data'!L298, 0)</f>
        <v>0</v>
      </c>
      <c r="I303">
        <f>IF('Raw Data'!S298='Raw Data'!T298, 0, IF('Raw Data'!S298&gt;'Raw Data'!T298, 'Raw Data'!M298, 0))</f>
        <v>0</v>
      </c>
      <c r="J303">
        <f>IF('Raw Data'!S298='Raw Data'!T298, 0, IF('Raw Data'!S298&lt;'Raw Data'!T298, 'Raw Data'!O298, 0))</f>
        <v>0</v>
      </c>
      <c r="K303">
        <f>IF(AND(ISNUMBER('Raw Data'!S298), OR('Raw Data'!S298&gt;'Raw Data'!T298, 'Raw Data'!S298='Raw Data'!T298)), 'Raw Data'!P298, 0)</f>
        <v>0</v>
      </c>
      <c r="L303">
        <f>IF(AND(ISNUMBER('Raw Data'!S298), OR('Raw Data'!S298&lt;'Raw Data'!T298, 'Raw Data'!S298='Raw Data'!T298)), 'Raw Data'!Q298, 0)</f>
        <v>0</v>
      </c>
      <c r="M303">
        <f>IF(AND(ISNUMBER('Raw Data'!S298), OR('Raw Data'!S298&gt;'Raw Data'!T298, 'Raw Data'!S298&lt;'Raw Data'!T298)), 'Raw Data'!R298, 0)</f>
        <v>0</v>
      </c>
      <c r="N303">
        <f>IF(AND('Raw Data'!F298&lt;'Raw Data'!H298, 'Raw Data'!S298&gt;'Raw Data'!T298), 'Raw Data'!F298, 0)</f>
        <v>0</v>
      </c>
      <c r="O303" t="b">
        <f>'Raw Data'!F298&lt;'Raw Data'!H298</f>
        <v>0</v>
      </c>
      <c r="P303">
        <f>IF(AND('Raw Data'!F298&gt;'Raw Data'!H298, 'Raw Data'!S298&gt;'Raw Data'!T298), 'Raw Data'!F298, 0)</f>
        <v>0</v>
      </c>
      <c r="Q303">
        <f>IF(AND('Raw Data'!F298&gt;'Raw Data'!H298, 'Raw Data'!S298&lt;'Raw Data'!T298), 'Raw Data'!H298, 0)</f>
        <v>0</v>
      </c>
      <c r="R303">
        <f>IF(AND('Raw Data'!F298&lt;'Raw Data'!H298, 'Raw Data'!S298&lt;'Raw Data'!T298), 'Raw Data'!H298, 0)</f>
        <v>0</v>
      </c>
      <c r="S303">
        <f>IF(ISNUMBER('Raw Data'!F298), IF(_xlfn.XLOOKUP(SMALL('Raw Data'!F298:H298, 1), B303:D303, B303:D303, 0)&gt;0, SMALL('Raw Data'!F298:H298, 1), 0), 0)</f>
        <v>0</v>
      </c>
      <c r="T303">
        <f>IF(ISNUMBER('Raw Data'!F298), IF(_xlfn.XLOOKUP(SMALL('Raw Data'!F298:H298, 2), B303:D303, B303:D303, 0)&gt;0, SMALL('Raw Data'!F298:H298, 2), 0), 0)</f>
        <v>0</v>
      </c>
      <c r="U303">
        <f>IF(ISNUMBER('Raw Data'!F298), IF(_xlfn.XLOOKUP(SMALL('Raw Data'!F298:H298, 3), B303:D303, B303:D303, 0)&gt;0, SMALL('Raw Data'!F298:H298, 3), 0), 0)</f>
        <v>0</v>
      </c>
      <c r="V303">
        <f>IF(AND('Raw Data'!F298&lt;'Raw Data'!H298,'Raw Data'!S298&gt;'Raw Data'!T298),'Raw Data'!F298,IF(AND('Raw Data'!H298&lt;'Raw Data'!F298,'Raw Data'!T298&gt;'Raw Data'!S298),'Raw Data'!H298,0))</f>
        <v>0</v>
      </c>
      <c r="W303">
        <f>IF(AND('Raw Data'!F298&gt;'Raw Data'!H298,'Raw Data'!S298&gt;'Raw Data'!T298),'Raw Data'!F298,IF(AND('Raw Data'!H298&gt;'Raw Data'!F298,'Raw Data'!T298&gt;'Raw Data'!S298),'Raw Data'!H298,0))</f>
        <v>0</v>
      </c>
      <c r="X303">
        <f>IF(AND('Raw Data'!G298&gt;4,'Raw Data'!S298&gt;'Raw Data'!T298, ISNUMBER('Raw Data'!S298)),'Raw Data'!M298,IF(AND('Raw Data'!G298&gt;4,'Raw Data'!S298='Raw Data'!T298, ISNUMBER('Raw Data'!S298)),0,IF(AND(ISNUMBER('Raw Data'!S298), 'Raw Data'!S298='Raw Data'!T298),'Raw Data'!G298,0)))</f>
        <v>0</v>
      </c>
      <c r="Y303">
        <f>IF(AND('Raw Data'!G298&gt;4,'Raw Data'!S298&lt;'Raw Data'!T298),'Raw Data'!O298,IF(AND('Raw Data'!G298&gt;4,'Raw Data'!S298='Raw Data'!T298),0,IF('Raw Data'!S298='Raw Data'!T298,'Raw Data'!G298,0)))</f>
        <v>0</v>
      </c>
      <c r="Z303">
        <f>IF(AND('Raw Data'!G298&lt;4, 'Raw Data'!S298='Raw Data'!T298), 'Raw Data'!G298,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Data'!U299</f>
        <v>0</v>
      </c>
      <c r="B304">
        <f>IF('Raw Data'!S299&gt;'Raw Data'!T299, 'Raw Data'!F299, 0)</f>
        <v>0</v>
      </c>
      <c r="C304">
        <f>IF(AND(ISNUMBER('Raw Data'!S299), 'Raw Data'!S299='Raw Data'!T299), 'Raw Data'!G299, 0)</f>
        <v>0</v>
      </c>
      <c r="D304">
        <f>IF('Raw Data'!S299&lt;'Raw Data'!T299, 'Raw Data'!H299, 0)</f>
        <v>0</v>
      </c>
      <c r="E304">
        <f>IF(SUM('Raw Data'!S299:T299)&gt;2, 'Raw Data'!I299, 0)</f>
        <v>0</v>
      </c>
      <c r="F304">
        <f>IF(AND(ISNUMBER('Raw Data'!S299),SUM('Raw Data'!S299:T299)&lt;3),'Raw Data'!I299,)</f>
        <v>0</v>
      </c>
      <c r="G304">
        <f>IF(AND('Raw Data'!S299&gt;0, 'Raw Data'!T299&gt;0), 'Raw Data'!K299, 0)</f>
        <v>0</v>
      </c>
      <c r="H304">
        <f>IF(AND(ISNUMBER('Raw Data'!S299), OR('Raw Data'!S299=0, 'Raw Data'!T299=0)), 'Raw Data'!L299, 0)</f>
        <v>0</v>
      </c>
      <c r="I304">
        <f>IF('Raw Data'!S299='Raw Data'!T299, 0, IF('Raw Data'!S299&gt;'Raw Data'!T299, 'Raw Data'!M299, 0))</f>
        <v>0</v>
      </c>
      <c r="J304">
        <f>IF('Raw Data'!S299='Raw Data'!T299, 0, IF('Raw Data'!S299&lt;'Raw Data'!T299, 'Raw Data'!O299, 0))</f>
        <v>0</v>
      </c>
      <c r="K304">
        <f>IF(AND(ISNUMBER('Raw Data'!S299), OR('Raw Data'!S299&gt;'Raw Data'!T299, 'Raw Data'!S299='Raw Data'!T299)), 'Raw Data'!P299, 0)</f>
        <v>0</v>
      </c>
      <c r="L304">
        <f>IF(AND(ISNUMBER('Raw Data'!S299), OR('Raw Data'!S299&lt;'Raw Data'!T299, 'Raw Data'!S299='Raw Data'!T299)), 'Raw Data'!Q299, 0)</f>
        <v>0</v>
      </c>
      <c r="M304">
        <f>IF(AND(ISNUMBER('Raw Data'!S299), OR('Raw Data'!S299&gt;'Raw Data'!T299, 'Raw Data'!S299&lt;'Raw Data'!T299)), 'Raw Data'!R299, 0)</f>
        <v>0</v>
      </c>
      <c r="N304">
        <f>IF(AND('Raw Data'!F299&lt;'Raw Data'!H299, 'Raw Data'!S299&gt;'Raw Data'!T299), 'Raw Data'!F299, 0)</f>
        <v>0</v>
      </c>
      <c r="O304" t="b">
        <f>'Raw Data'!F299&lt;'Raw Data'!H299</f>
        <v>0</v>
      </c>
      <c r="P304">
        <f>IF(AND('Raw Data'!F299&gt;'Raw Data'!H299, 'Raw Data'!S299&gt;'Raw Data'!T299), 'Raw Data'!F299, 0)</f>
        <v>0</v>
      </c>
      <c r="Q304">
        <f>IF(AND('Raw Data'!F299&gt;'Raw Data'!H299, 'Raw Data'!S299&lt;'Raw Data'!T299), 'Raw Data'!H299, 0)</f>
        <v>0</v>
      </c>
      <c r="R304">
        <f>IF(AND('Raw Data'!F299&lt;'Raw Data'!H299, 'Raw Data'!S299&lt;'Raw Data'!T299), 'Raw Data'!H299, 0)</f>
        <v>0</v>
      </c>
      <c r="S304">
        <f>IF(ISNUMBER('Raw Data'!F299), IF(_xlfn.XLOOKUP(SMALL('Raw Data'!F299:H299, 1), B304:D304, B304:D304, 0)&gt;0, SMALL('Raw Data'!F299:H299, 1), 0), 0)</f>
        <v>0</v>
      </c>
      <c r="T304">
        <f>IF(ISNUMBER('Raw Data'!F299), IF(_xlfn.XLOOKUP(SMALL('Raw Data'!F299:H299, 2), B304:D304, B304:D304, 0)&gt;0, SMALL('Raw Data'!F299:H299, 2), 0), 0)</f>
        <v>0</v>
      </c>
      <c r="U304">
        <f>IF(ISNUMBER('Raw Data'!F299), IF(_xlfn.XLOOKUP(SMALL('Raw Data'!F299:H299, 3), B304:D304, B304:D304, 0)&gt;0, SMALL('Raw Data'!F299:H299, 3), 0), 0)</f>
        <v>0</v>
      </c>
      <c r="V304">
        <f>IF(AND('Raw Data'!F299&lt;'Raw Data'!H299,'Raw Data'!S299&gt;'Raw Data'!T299),'Raw Data'!F299,IF(AND('Raw Data'!H299&lt;'Raw Data'!F299,'Raw Data'!T299&gt;'Raw Data'!S299),'Raw Data'!H299,0))</f>
        <v>0</v>
      </c>
      <c r="W304">
        <f>IF(AND('Raw Data'!F299&gt;'Raw Data'!H299,'Raw Data'!S299&gt;'Raw Data'!T299),'Raw Data'!F299,IF(AND('Raw Data'!H299&gt;'Raw Data'!F299,'Raw Data'!T299&gt;'Raw Data'!S299),'Raw Data'!H299,0))</f>
        <v>0</v>
      </c>
      <c r="X304">
        <f>IF(AND('Raw Data'!G299&gt;4,'Raw Data'!S299&gt;'Raw Data'!T299, ISNUMBER('Raw Data'!S299)),'Raw Data'!M299,IF(AND('Raw Data'!G299&gt;4,'Raw Data'!S299='Raw Data'!T299, ISNUMBER('Raw Data'!S299)),0,IF(AND(ISNUMBER('Raw Data'!S299), 'Raw Data'!S299='Raw Data'!T299),'Raw Data'!G299,0)))</f>
        <v>0</v>
      </c>
      <c r="Y304">
        <f>IF(AND('Raw Data'!G299&gt;4,'Raw Data'!S299&lt;'Raw Data'!T299),'Raw Data'!O299,IF(AND('Raw Data'!G299&gt;4,'Raw Data'!S299='Raw Data'!T299),0,IF('Raw Data'!S299='Raw Data'!T299,'Raw Data'!G299,0)))</f>
        <v>0</v>
      </c>
      <c r="Z304">
        <f>IF(AND('Raw Data'!G299&lt;4, 'Raw Data'!S299='Raw Data'!T299), 'Raw Data'!G299,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Data'!U300</f>
        <v>0</v>
      </c>
      <c r="B305">
        <f>IF('Raw Data'!S300&gt;'Raw Data'!T300, 'Raw Data'!F300, 0)</f>
        <v>0</v>
      </c>
      <c r="C305">
        <f>IF(AND(ISNUMBER('Raw Data'!S300), 'Raw Data'!S300='Raw Data'!T300), 'Raw Data'!G300, 0)</f>
        <v>0</v>
      </c>
      <c r="D305">
        <f>IF('Raw Data'!S300&lt;'Raw Data'!T300, 'Raw Data'!H300, 0)</f>
        <v>0</v>
      </c>
      <c r="E305">
        <f>IF(SUM('Raw Data'!S300:T300)&gt;2, 'Raw Data'!I300, 0)</f>
        <v>0</v>
      </c>
      <c r="F305">
        <f>IF(AND(ISNUMBER('Raw Data'!S300),SUM('Raw Data'!S300:T300)&lt;3),'Raw Data'!I300,)</f>
        <v>0</v>
      </c>
      <c r="G305">
        <f>IF(AND('Raw Data'!S300&gt;0, 'Raw Data'!T300&gt;0), 'Raw Data'!K300, 0)</f>
        <v>0</v>
      </c>
      <c r="H305">
        <f>IF(AND(ISNUMBER('Raw Data'!S300), OR('Raw Data'!S300=0, 'Raw Data'!T300=0)), 'Raw Data'!L300, 0)</f>
        <v>0</v>
      </c>
      <c r="I305">
        <f>IF('Raw Data'!S300='Raw Data'!T300, 0, IF('Raw Data'!S300&gt;'Raw Data'!T300, 'Raw Data'!M300, 0))</f>
        <v>0</v>
      </c>
      <c r="J305">
        <f>IF('Raw Data'!S300='Raw Data'!T300, 0, IF('Raw Data'!S300&lt;'Raw Data'!T300, 'Raw Data'!O300, 0))</f>
        <v>0</v>
      </c>
      <c r="K305">
        <f>IF(AND(ISNUMBER('Raw Data'!S300), OR('Raw Data'!S300&gt;'Raw Data'!T300, 'Raw Data'!S300='Raw Data'!T300)), 'Raw Data'!P300, 0)</f>
        <v>0</v>
      </c>
      <c r="L305">
        <f>IF(AND(ISNUMBER('Raw Data'!S300), OR('Raw Data'!S300&lt;'Raw Data'!T300, 'Raw Data'!S300='Raw Data'!T300)), 'Raw Data'!Q300, 0)</f>
        <v>0</v>
      </c>
      <c r="M305">
        <f>IF(AND(ISNUMBER('Raw Data'!S300), OR('Raw Data'!S300&gt;'Raw Data'!T300, 'Raw Data'!S300&lt;'Raw Data'!T300)), 'Raw Data'!R300, 0)</f>
        <v>0</v>
      </c>
      <c r="N305">
        <f>IF(AND('Raw Data'!F300&lt;'Raw Data'!H300, 'Raw Data'!S300&gt;'Raw Data'!T300), 'Raw Data'!F300, 0)</f>
        <v>0</v>
      </c>
      <c r="O305" t="b">
        <f>'Raw Data'!F300&lt;'Raw Data'!H300</f>
        <v>0</v>
      </c>
      <c r="P305">
        <f>IF(AND('Raw Data'!F300&gt;'Raw Data'!H300, 'Raw Data'!S300&gt;'Raw Data'!T300), 'Raw Data'!F300, 0)</f>
        <v>0</v>
      </c>
      <c r="Q305">
        <f>IF(AND('Raw Data'!F300&gt;'Raw Data'!H300, 'Raw Data'!S300&lt;'Raw Data'!T300), 'Raw Data'!H300, 0)</f>
        <v>0</v>
      </c>
      <c r="R305">
        <f>IF(AND('Raw Data'!F300&lt;'Raw Data'!H300, 'Raw Data'!S300&lt;'Raw Data'!T300), 'Raw Data'!H300, 0)</f>
        <v>0</v>
      </c>
      <c r="S305">
        <f>IF(ISNUMBER('Raw Data'!F300), IF(_xlfn.XLOOKUP(SMALL('Raw Data'!F300:H300, 1), B305:D305, B305:D305, 0)&gt;0, SMALL('Raw Data'!F300:H300, 1), 0), 0)</f>
        <v>0</v>
      </c>
      <c r="T305">
        <f>IF(ISNUMBER('Raw Data'!F300), IF(_xlfn.XLOOKUP(SMALL('Raw Data'!F300:H300, 2), B305:D305, B305:D305, 0)&gt;0, SMALL('Raw Data'!F300:H300, 2), 0), 0)</f>
        <v>0</v>
      </c>
      <c r="U305">
        <f>IF(ISNUMBER('Raw Data'!F300), IF(_xlfn.XLOOKUP(SMALL('Raw Data'!F300:H300, 3), B305:D305, B305:D305, 0)&gt;0, SMALL('Raw Data'!F300:H300, 3), 0), 0)</f>
        <v>0</v>
      </c>
      <c r="V305">
        <f>IF(AND('Raw Data'!F300&lt;'Raw Data'!H300,'Raw Data'!S300&gt;'Raw Data'!T300),'Raw Data'!F300,IF(AND('Raw Data'!H300&lt;'Raw Data'!F300,'Raw Data'!T300&gt;'Raw Data'!S300),'Raw Data'!H300,0))</f>
        <v>0</v>
      </c>
      <c r="W305">
        <f>IF(AND('Raw Data'!F300&gt;'Raw Data'!H300,'Raw Data'!S300&gt;'Raw Data'!T300),'Raw Data'!F300,IF(AND('Raw Data'!H300&gt;'Raw Data'!F300,'Raw Data'!T300&gt;'Raw Data'!S300),'Raw Data'!H300,0))</f>
        <v>0</v>
      </c>
      <c r="X305">
        <f>IF(AND('Raw Data'!G300&gt;4,'Raw Data'!S300&gt;'Raw Data'!T300, ISNUMBER('Raw Data'!S300)),'Raw Data'!M300,IF(AND('Raw Data'!G300&gt;4,'Raw Data'!S300='Raw Data'!T300, ISNUMBER('Raw Data'!S300)),0,IF(AND(ISNUMBER('Raw Data'!S300), 'Raw Data'!S300='Raw Data'!T300),'Raw Data'!G300,0)))</f>
        <v>0</v>
      </c>
      <c r="Y305">
        <f>IF(AND('Raw Data'!G300&gt;4,'Raw Data'!S300&lt;'Raw Data'!T300),'Raw Data'!O300,IF(AND('Raw Data'!G300&gt;4,'Raw Data'!S300='Raw Data'!T300),0,IF('Raw Data'!S300='Raw Data'!T300,'Raw Data'!G300,0)))</f>
        <v>0</v>
      </c>
      <c r="Z305">
        <f>IF(AND('Raw Data'!G300&lt;4, 'Raw Data'!S300='Raw Data'!T300), 'Raw Data'!G300,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Data'!U301</f>
        <v>0</v>
      </c>
      <c r="B306">
        <f>IF('Raw Data'!S301&gt;'Raw Data'!T301, 'Raw Data'!F301, 0)</f>
        <v>0</v>
      </c>
      <c r="C306">
        <f>IF(AND(ISNUMBER('Raw Data'!S301), 'Raw Data'!S301='Raw Data'!T301), 'Raw Data'!G301, 0)</f>
        <v>0</v>
      </c>
      <c r="D306">
        <f>IF('Raw Data'!S301&lt;'Raw Data'!T301, 'Raw Data'!H301, 0)</f>
        <v>0</v>
      </c>
      <c r="E306">
        <f>IF(SUM('Raw Data'!S301:T301)&gt;2, 'Raw Data'!I301, 0)</f>
        <v>0</v>
      </c>
      <c r="F306">
        <f>IF(AND(ISNUMBER('Raw Data'!S301),SUM('Raw Data'!S301:T301)&lt;3),'Raw Data'!I301,)</f>
        <v>0</v>
      </c>
      <c r="G306">
        <f>IF(AND('Raw Data'!S301&gt;0, 'Raw Data'!T301&gt;0), 'Raw Data'!K301, 0)</f>
        <v>0</v>
      </c>
      <c r="H306">
        <f>IF(AND(ISNUMBER('Raw Data'!S301), OR('Raw Data'!S301=0, 'Raw Data'!T301=0)), 'Raw Data'!L301, 0)</f>
        <v>0</v>
      </c>
      <c r="I306">
        <f>IF('Raw Data'!S301='Raw Data'!T301, 0, IF('Raw Data'!S301&gt;'Raw Data'!T301, 'Raw Data'!M301, 0))</f>
        <v>0</v>
      </c>
      <c r="J306">
        <f>IF('Raw Data'!S301='Raw Data'!T301, 0, IF('Raw Data'!S301&lt;'Raw Data'!T301, 'Raw Data'!O301, 0))</f>
        <v>0</v>
      </c>
      <c r="K306">
        <f>IF(AND(ISNUMBER('Raw Data'!S301), OR('Raw Data'!S301&gt;'Raw Data'!T301, 'Raw Data'!S301='Raw Data'!T301)), 'Raw Data'!P301, 0)</f>
        <v>0</v>
      </c>
      <c r="L306">
        <f>IF(AND(ISNUMBER('Raw Data'!S301), OR('Raw Data'!S301&lt;'Raw Data'!T301, 'Raw Data'!S301='Raw Data'!T301)), 'Raw Data'!Q301, 0)</f>
        <v>0</v>
      </c>
      <c r="M306">
        <f>IF(AND(ISNUMBER('Raw Data'!S301), OR('Raw Data'!S301&gt;'Raw Data'!T301, 'Raw Data'!S301&lt;'Raw Data'!T301)), 'Raw Data'!R301, 0)</f>
        <v>0</v>
      </c>
      <c r="N306">
        <f>IF(AND('Raw Data'!F301&lt;'Raw Data'!H301, 'Raw Data'!S301&gt;'Raw Data'!T301), 'Raw Data'!F301, 0)</f>
        <v>0</v>
      </c>
      <c r="O306" t="b">
        <f>'Raw Data'!F301&lt;'Raw Data'!H301</f>
        <v>0</v>
      </c>
      <c r="P306">
        <f>IF(AND('Raw Data'!F301&gt;'Raw Data'!H301, 'Raw Data'!S301&gt;'Raw Data'!T301), 'Raw Data'!F301, 0)</f>
        <v>0</v>
      </c>
      <c r="Q306">
        <f>IF(AND('Raw Data'!F301&gt;'Raw Data'!H301, 'Raw Data'!S301&lt;'Raw Data'!T301), 'Raw Data'!H301, 0)</f>
        <v>0</v>
      </c>
      <c r="R306">
        <f>IF(AND('Raw Data'!F301&lt;'Raw Data'!H301, 'Raw Data'!S301&lt;'Raw Data'!T301), 'Raw Data'!H301, 0)</f>
        <v>0</v>
      </c>
      <c r="S306">
        <f>IF(ISNUMBER('Raw Data'!F301), IF(_xlfn.XLOOKUP(SMALL('Raw Data'!F301:H301, 1), B306:D306, B306:D306, 0)&gt;0, SMALL('Raw Data'!F301:H301, 1), 0), 0)</f>
        <v>0</v>
      </c>
      <c r="T306">
        <f>IF(ISNUMBER('Raw Data'!F301), IF(_xlfn.XLOOKUP(SMALL('Raw Data'!F301:H301, 2), B306:D306, B306:D306, 0)&gt;0, SMALL('Raw Data'!F301:H301, 2), 0), 0)</f>
        <v>0</v>
      </c>
      <c r="U306">
        <f>IF(ISNUMBER('Raw Data'!F301), IF(_xlfn.XLOOKUP(SMALL('Raw Data'!F301:H301, 3), B306:D306, B306:D306, 0)&gt;0, SMALL('Raw Data'!F301:H301, 3), 0), 0)</f>
        <v>0</v>
      </c>
      <c r="V306">
        <f>IF(AND('Raw Data'!F301&lt;'Raw Data'!H301,'Raw Data'!S301&gt;'Raw Data'!T301),'Raw Data'!F301,IF(AND('Raw Data'!H301&lt;'Raw Data'!F301,'Raw Data'!T301&gt;'Raw Data'!S301),'Raw Data'!H301,0))</f>
        <v>0</v>
      </c>
      <c r="W306">
        <f>IF(AND('Raw Data'!F301&gt;'Raw Data'!H301,'Raw Data'!S301&gt;'Raw Data'!T301),'Raw Data'!F301,IF(AND('Raw Data'!H301&gt;'Raw Data'!F301,'Raw Data'!T301&gt;'Raw Data'!S301),'Raw Data'!H301,0))</f>
        <v>0</v>
      </c>
      <c r="X306">
        <f>IF(AND('Raw Data'!G301&gt;4,'Raw Data'!S301&gt;'Raw Data'!T301, ISNUMBER('Raw Data'!S301)),'Raw Data'!M301,IF(AND('Raw Data'!G301&gt;4,'Raw Data'!S301='Raw Data'!T301, ISNUMBER('Raw Data'!S301)),0,IF(AND(ISNUMBER('Raw Data'!S301), 'Raw Data'!S301='Raw Data'!T301),'Raw Data'!G301,0)))</f>
        <v>0</v>
      </c>
      <c r="Y306">
        <f>IF(AND('Raw Data'!G301&gt;4,'Raw Data'!S301&lt;'Raw Data'!T301),'Raw Data'!O301,IF(AND('Raw Data'!G301&gt;4,'Raw Data'!S301='Raw Data'!T301),0,IF('Raw Data'!S301='Raw Data'!T301,'Raw Data'!G301,0)))</f>
        <v>0</v>
      </c>
      <c r="Z306">
        <f>IF(AND('Raw Data'!G301&lt;4, 'Raw Data'!S301='Raw Data'!T301), 'Raw Data'!G301,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Data'!U302</f>
        <v>0</v>
      </c>
      <c r="B307">
        <f>IF('Raw Data'!S302&gt;'Raw Data'!T302, 'Raw Data'!F302, 0)</f>
        <v>0</v>
      </c>
      <c r="C307">
        <f>IF(AND(ISNUMBER('Raw Data'!S302), 'Raw Data'!S302='Raw Data'!T302), 'Raw Data'!G302, 0)</f>
        <v>0</v>
      </c>
      <c r="D307">
        <f>IF('Raw Data'!S302&lt;'Raw Data'!T302, 'Raw Data'!H302, 0)</f>
        <v>0</v>
      </c>
      <c r="E307">
        <f>IF(SUM('Raw Data'!S302:T302)&gt;2, 'Raw Data'!I302, 0)</f>
        <v>0</v>
      </c>
      <c r="F307">
        <f>IF(AND(ISNUMBER('Raw Data'!S302),SUM('Raw Data'!S302:T302)&lt;3),'Raw Data'!I302,)</f>
        <v>0</v>
      </c>
      <c r="G307">
        <f>IF(AND('Raw Data'!S302&gt;0, 'Raw Data'!T302&gt;0), 'Raw Data'!K302, 0)</f>
        <v>0</v>
      </c>
      <c r="H307">
        <f>IF(AND(ISNUMBER('Raw Data'!S302), OR('Raw Data'!S302=0, 'Raw Data'!T302=0)), 'Raw Data'!L302, 0)</f>
        <v>0</v>
      </c>
      <c r="I307">
        <f>IF('Raw Data'!S302='Raw Data'!T302, 0, IF('Raw Data'!S302&gt;'Raw Data'!T302, 'Raw Data'!M302, 0))</f>
        <v>0</v>
      </c>
      <c r="J307">
        <f>IF('Raw Data'!S302='Raw Data'!T302, 0, IF('Raw Data'!S302&lt;'Raw Data'!T302, 'Raw Data'!O302, 0))</f>
        <v>0</v>
      </c>
      <c r="K307">
        <f>IF(AND(ISNUMBER('Raw Data'!S302), OR('Raw Data'!S302&gt;'Raw Data'!T302, 'Raw Data'!S302='Raw Data'!T302)), 'Raw Data'!P302, 0)</f>
        <v>0</v>
      </c>
      <c r="L307">
        <f>IF(AND(ISNUMBER('Raw Data'!S302), OR('Raw Data'!S302&lt;'Raw Data'!T302, 'Raw Data'!S302='Raw Data'!T302)), 'Raw Data'!Q302, 0)</f>
        <v>0</v>
      </c>
      <c r="M307">
        <f>IF(AND(ISNUMBER('Raw Data'!S302), OR('Raw Data'!S302&gt;'Raw Data'!T302, 'Raw Data'!S302&lt;'Raw Data'!T302)), 'Raw Data'!R302, 0)</f>
        <v>0</v>
      </c>
      <c r="N307">
        <f>IF(AND('Raw Data'!F302&lt;'Raw Data'!H302, 'Raw Data'!S302&gt;'Raw Data'!T302), 'Raw Data'!F302, 0)</f>
        <v>0</v>
      </c>
      <c r="O307" t="b">
        <f>'Raw Data'!F302&lt;'Raw Data'!H302</f>
        <v>0</v>
      </c>
      <c r="P307">
        <f>IF(AND('Raw Data'!F302&gt;'Raw Data'!H302, 'Raw Data'!S302&gt;'Raw Data'!T302), 'Raw Data'!F302, 0)</f>
        <v>0</v>
      </c>
      <c r="Q307">
        <f>IF(AND('Raw Data'!F302&gt;'Raw Data'!H302, 'Raw Data'!S302&lt;'Raw Data'!T302), 'Raw Data'!H302, 0)</f>
        <v>0</v>
      </c>
      <c r="R307">
        <f>IF(AND('Raw Data'!F302&lt;'Raw Data'!H302, 'Raw Data'!S302&lt;'Raw Data'!T302), 'Raw Data'!H302, 0)</f>
        <v>0</v>
      </c>
      <c r="S307">
        <f>IF(ISNUMBER('Raw Data'!F302), IF(_xlfn.XLOOKUP(SMALL('Raw Data'!F302:H302, 1), B307:D307, B307:D307, 0)&gt;0, SMALL('Raw Data'!F302:H302, 1), 0), 0)</f>
        <v>0</v>
      </c>
      <c r="T307">
        <f>IF(ISNUMBER('Raw Data'!F302), IF(_xlfn.XLOOKUP(SMALL('Raw Data'!F302:H302, 2), B307:D307, B307:D307, 0)&gt;0, SMALL('Raw Data'!F302:H302, 2), 0), 0)</f>
        <v>0</v>
      </c>
      <c r="U307">
        <f>IF(ISNUMBER('Raw Data'!F302), IF(_xlfn.XLOOKUP(SMALL('Raw Data'!F302:H302, 3), B307:D307, B307:D307, 0)&gt;0, SMALL('Raw Data'!F302:H302, 3), 0), 0)</f>
        <v>0</v>
      </c>
      <c r="V307">
        <f>IF(AND('Raw Data'!F302&lt;'Raw Data'!H302,'Raw Data'!S302&gt;'Raw Data'!T302),'Raw Data'!F302,IF(AND('Raw Data'!H302&lt;'Raw Data'!F302,'Raw Data'!T302&gt;'Raw Data'!S302),'Raw Data'!H302,0))</f>
        <v>0</v>
      </c>
      <c r="W307">
        <f>IF(AND('Raw Data'!F302&gt;'Raw Data'!H302,'Raw Data'!S302&gt;'Raw Data'!T302),'Raw Data'!F302,IF(AND('Raw Data'!H302&gt;'Raw Data'!F302,'Raw Data'!T302&gt;'Raw Data'!S302),'Raw Data'!H302,0))</f>
        <v>0</v>
      </c>
      <c r="X307">
        <f>IF(AND('Raw Data'!G302&gt;4,'Raw Data'!S302&gt;'Raw Data'!T302, ISNUMBER('Raw Data'!S302)),'Raw Data'!M302,IF(AND('Raw Data'!G302&gt;4,'Raw Data'!S302='Raw Data'!T302, ISNUMBER('Raw Data'!S302)),0,IF(AND(ISNUMBER('Raw Data'!S302), 'Raw Data'!S302='Raw Data'!T302),'Raw Data'!G302,0)))</f>
        <v>0</v>
      </c>
      <c r="Y307">
        <f>IF(AND('Raw Data'!G302&gt;4,'Raw Data'!S302&lt;'Raw Data'!T302),'Raw Data'!O302,IF(AND('Raw Data'!G302&gt;4,'Raw Data'!S302='Raw Data'!T302),0,IF('Raw Data'!S302='Raw Data'!T302,'Raw Data'!G302,0)))</f>
        <v>0</v>
      </c>
      <c r="Z307">
        <f>IF(AND('Raw Data'!G302&lt;4, 'Raw Data'!S302='Raw Data'!T302), 'Raw Data'!G302,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Data'!U303</f>
        <v>0</v>
      </c>
      <c r="B308">
        <f>IF('Raw Data'!S303&gt;'Raw Data'!T303, 'Raw Data'!F303, 0)</f>
        <v>0</v>
      </c>
      <c r="C308">
        <f>IF(AND(ISNUMBER('Raw Data'!S303), 'Raw Data'!S303='Raw Data'!T303), 'Raw Data'!G303, 0)</f>
        <v>0</v>
      </c>
      <c r="D308">
        <f>IF('Raw Data'!S303&lt;'Raw Data'!T303, 'Raw Data'!H303, 0)</f>
        <v>0</v>
      </c>
      <c r="E308">
        <f>IF(SUM('Raw Data'!S303:T303)&gt;2, 'Raw Data'!I303, 0)</f>
        <v>0</v>
      </c>
      <c r="F308">
        <f>IF(AND(ISNUMBER('Raw Data'!S303),SUM('Raw Data'!S303:T303)&lt;3),'Raw Data'!I303,)</f>
        <v>0</v>
      </c>
      <c r="G308">
        <f>IF(AND('Raw Data'!S303&gt;0, 'Raw Data'!T303&gt;0), 'Raw Data'!K303, 0)</f>
        <v>0</v>
      </c>
      <c r="H308">
        <f>IF(AND(ISNUMBER('Raw Data'!S303), OR('Raw Data'!S303=0, 'Raw Data'!T303=0)), 'Raw Data'!L303, 0)</f>
        <v>0</v>
      </c>
      <c r="I308">
        <f>IF('Raw Data'!S303='Raw Data'!T303, 0, IF('Raw Data'!S303&gt;'Raw Data'!T303, 'Raw Data'!M303, 0))</f>
        <v>0</v>
      </c>
      <c r="J308">
        <f>IF('Raw Data'!S303='Raw Data'!T303, 0, IF('Raw Data'!S303&lt;'Raw Data'!T303, 'Raw Data'!O303, 0))</f>
        <v>0</v>
      </c>
      <c r="K308">
        <f>IF(AND(ISNUMBER('Raw Data'!S303), OR('Raw Data'!S303&gt;'Raw Data'!T303, 'Raw Data'!S303='Raw Data'!T303)), 'Raw Data'!P303, 0)</f>
        <v>0</v>
      </c>
      <c r="L308">
        <f>IF(AND(ISNUMBER('Raw Data'!S303), OR('Raw Data'!S303&lt;'Raw Data'!T303, 'Raw Data'!S303='Raw Data'!T303)), 'Raw Data'!Q303, 0)</f>
        <v>0</v>
      </c>
      <c r="M308">
        <f>IF(AND(ISNUMBER('Raw Data'!S303), OR('Raw Data'!S303&gt;'Raw Data'!T303, 'Raw Data'!S303&lt;'Raw Data'!T303)), 'Raw Data'!R303, 0)</f>
        <v>0</v>
      </c>
      <c r="N308">
        <f>IF(AND('Raw Data'!F303&lt;'Raw Data'!H303, 'Raw Data'!S303&gt;'Raw Data'!T303), 'Raw Data'!F303, 0)</f>
        <v>0</v>
      </c>
      <c r="O308" t="b">
        <f>'Raw Data'!F303&lt;'Raw Data'!H303</f>
        <v>0</v>
      </c>
      <c r="P308">
        <f>IF(AND('Raw Data'!F303&gt;'Raw Data'!H303, 'Raw Data'!S303&gt;'Raw Data'!T303), 'Raw Data'!F303, 0)</f>
        <v>0</v>
      </c>
      <c r="Q308">
        <f>IF(AND('Raw Data'!F303&gt;'Raw Data'!H303, 'Raw Data'!S303&lt;'Raw Data'!T303), 'Raw Data'!H303, 0)</f>
        <v>0</v>
      </c>
      <c r="R308">
        <f>IF(AND('Raw Data'!F303&lt;'Raw Data'!H303, 'Raw Data'!S303&lt;'Raw Data'!T303), 'Raw Data'!H303, 0)</f>
        <v>0</v>
      </c>
      <c r="S308">
        <f>IF(ISNUMBER('Raw Data'!F303), IF(_xlfn.XLOOKUP(SMALL('Raw Data'!F303:H303, 1), B308:D308, B308:D308, 0)&gt;0, SMALL('Raw Data'!F303:H303, 1), 0), 0)</f>
        <v>0</v>
      </c>
      <c r="T308">
        <f>IF(ISNUMBER('Raw Data'!F303), IF(_xlfn.XLOOKUP(SMALL('Raw Data'!F303:H303, 2), B308:D308, B308:D308, 0)&gt;0, SMALL('Raw Data'!F303:H303, 2), 0), 0)</f>
        <v>0</v>
      </c>
      <c r="U308">
        <f>IF(ISNUMBER('Raw Data'!F303), IF(_xlfn.XLOOKUP(SMALL('Raw Data'!F303:H303, 3), B308:D308, B308:D308, 0)&gt;0, SMALL('Raw Data'!F303:H303, 3), 0), 0)</f>
        <v>0</v>
      </c>
      <c r="V308">
        <f>IF(AND('Raw Data'!F303&lt;'Raw Data'!H303,'Raw Data'!S303&gt;'Raw Data'!T303),'Raw Data'!F303,IF(AND('Raw Data'!H303&lt;'Raw Data'!F303,'Raw Data'!T303&gt;'Raw Data'!S303),'Raw Data'!H303,0))</f>
        <v>0</v>
      </c>
      <c r="W308">
        <f>IF(AND('Raw Data'!F303&gt;'Raw Data'!H303,'Raw Data'!S303&gt;'Raw Data'!T303),'Raw Data'!F303,IF(AND('Raw Data'!H303&gt;'Raw Data'!F303,'Raw Data'!T303&gt;'Raw Data'!S303),'Raw Data'!H303,0))</f>
        <v>0</v>
      </c>
      <c r="X308">
        <f>IF(AND('Raw Data'!G303&gt;4,'Raw Data'!S303&gt;'Raw Data'!T303, ISNUMBER('Raw Data'!S303)),'Raw Data'!M303,IF(AND('Raw Data'!G303&gt;4,'Raw Data'!S303='Raw Data'!T303, ISNUMBER('Raw Data'!S303)),0,IF(AND(ISNUMBER('Raw Data'!S303), 'Raw Data'!S303='Raw Data'!T303),'Raw Data'!G303,0)))</f>
        <v>0</v>
      </c>
      <c r="Y308">
        <f>IF(AND('Raw Data'!G303&gt;4,'Raw Data'!S303&lt;'Raw Data'!T303),'Raw Data'!O303,IF(AND('Raw Data'!G303&gt;4,'Raw Data'!S303='Raw Data'!T303),0,IF('Raw Data'!S303='Raw Data'!T303,'Raw Data'!G303,0)))</f>
        <v>0</v>
      </c>
      <c r="Z308">
        <f>IF(AND('Raw Data'!G303&lt;4, 'Raw Data'!S303='Raw Data'!T303), 'Raw Data'!G303,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Data'!U304</f>
        <v>0</v>
      </c>
      <c r="B309">
        <f>IF('Raw Data'!S304&gt;'Raw Data'!T304, 'Raw Data'!F304, 0)</f>
        <v>0</v>
      </c>
      <c r="C309">
        <f>IF(AND(ISNUMBER('Raw Data'!S304), 'Raw Data'!S304='Raw Data'!T304), 'Raw Data'!G304, 0)</f>
        <v>0</v>
      </c>
      <c r="D309">
        <f>IF('Raw Data'!S304&lt;'Raw Data'!T304, 'Raw Data'!H304, 0)</f>
        <v>0</v>
      </c>
      <c r="E309">
        <f>IF(SUM('Raw Data'!S304:T304)&gt;2, 'Raw Data'!I304, 0)</f>
        <v>0</v>
      </c>
      <c r="F309">
        <f>IF(AND(ISNUMBER('Raw Data'!S304),SUM('Raw Data'!S304:T304)&lt;3),'Raw Data'!I304,)</f>
        <v>0</v>
      </c>
      <c r="G309">
        <f>IF(AND('Raw Data'!S304&gt;0, 'Raw Data'!T304&gt;0), 'Raw Data'!K304, 0)</f>
        <v>0</v>
      </c>
      <c r="H309">
        <f>IF(AND(ISNUMBER('Raw Data'!S304), OR('Raw Data'!S304=0, 'Raw Data'!T304=0)), 'Raw Data'!L304, 0)</f>
        <v>0</v>
      </c>
      <c r="I309">
        <f>IF('Raw Data'!S304='Raw Data'!T304, 0, IF('Raw Data'!S304&gt;'Raw Data'!T304, 'Raw Data'!M304, 0))</f>
        <v>0</v>
      </c>
      <c r="J309">
        <f>IF('Raw Data'!S304='Raw Data'!T304, 0, IF('Raw Data'!S304&lt;'Raw Data'!T304, 'Raw Data'!O304, 0))</f>
        <v>0</v>
      </c>
      <c r="K309">
        <f>IF(AND(ISNUMBER('Raw Data'!S304), OR('Raw Data'!S304&gt;'Raw Data'!T304, 'Raw Data'!S304='Raw Data'!T304)), 'Raw Data'!P304, 0)</f>
        <v>0</v>
      </c>
      <c r="L309">
        <f>IF(AND(ISNUMBER('Raw Data'!S304), OR('Raw Data'!S304&lt;'Raw Data'!T304, 'Raw Data'!S304='Raw Data'!T304)), 'Raw Data'!Q304, 0)</f>
        <v>0</v>
      </c>
      <c r="M309">
        <f>IF(AND(ISNUMBER('Raw Data'!S304), OR('Raw Data'!S304&gt;'Raw Data'!T304, 'Raw Data'!S304&lt;'Raw Data'!T304)), 'Raw Data'!R304, 0)</f>
        <v>0</v>
      </c>
      <c r="N309">
        <f>IF(AND('Raw Data'!F304&lt;'Raw Data'!H304, 'Raw Data'!S304&gt;'Raw Data'!T304), 'Raw Data'!F304, 0)</f>
        <v>0</v>
      </c>
      <c r="O309" t="b">
        <f>'Raw Data'!F304&lt;'Raw Data'!H304</f>
        <v>0</v>
      </c>
      <c r="P309">
        <f>IF(AND('Raw Data'!F304&gt;'Raw Data'!H304, 'Raw Data'!S304&gt;'Raw Data'!T304), 'Raw Data'!F304, 0)</f>
        <v>0</v>
      </c>
      <c r="Q309">
        <f>IF(AND('Raw Data'!F304&gt;'Raw Data'!H304, 'Raw Data'!S304&lt;'Raw Data'!T304), 'Raw Data'!H304, 0)</f>
        <v>0</v>
      </c>
      <c r="R309">
        <f>IF(AND('Raw Data'!F304&lt;'Raw Data'!H304, 'Raw Data'!S304&lt;'Raw Data'!T304), 'Raw Data'!H304, 0)</f>
        <v>0</v>
      </c>
      <c r="S309">
        <f>IF(ISNUMBER('Raw Data'!F304), IF(_xlfn.XLOOKUP(SMALL('Raw Data'!F304:H304, 1), B309:D309, B309:D309, 0)&gt;0, SMALL('Raw Data'!F304:H304, 1), 0), 0)</f>
        <v>0</v>
      </c>
      <c r="T309">
        <f>IF(ISNUMBER('Raw Data'!F304), IF(_xlfn.XLOOKUP(SMALL('Raw Data'!F304:H304, 2), B309:D309, B309:D309, 0)&gt;0, SMALL('Raw Data'!F304:H304, 2), 0), 0)</f>
        <v>0</v>
      </c>
      <c r="U309">
        <f>IF(ISNUMBER('Raw Data'!F304), IF(_xlfn.XLOOKUP(SMALL('Raw Data'!F304:H304, 3), B309:D309, B309:D309, 0)&gt;0, SMALL('Raw Data'!F304:H304, 3), 0), 0)</f>
        <v>0</v>
      </c>
      <c r="V309">
        <f>IF(AND('Raw Data'!F304&lt;'Raw Data'!H304,'Raw Data'!S304&gt;'Raw Data'!T304),'Raw Data'!F304,IF(AND('Raw Data'!H304&lt;'Raw Data'!F304,'Raw Data'!T304&gt;'Raw Data'!S304),'Raw Data'!H304,0))</f>
        <v>0</v>
      </c>
      <c r="W309">
        <f>IF(AND('Raw Data'!F304&gt;'Raw Data'!H304,'Raw Data'!S304&gt;'Raw Data'!T304),'Raw Data'!F304,IF(AND('Raw Data'!H304&gt;'Raw Data'!F304,'Raw Data'!T304&gt;'Raw Data'!S304),'Raw Data'!H304,0))</f>
        <v>0</v>
      </c>
      <c r="X309">
        <f>IF(AND('Raw Data'!G304&gt;4,'Raw Data'!S304&gt;'Raw Data'!T304, ISNUMBER('Raw Data'!S304)),'Raw Data'!M304,IF(AND('Raw Data'!G304&gt;4,'Raw Data'!S304='Raw Data'!T304, ISNUMBER('Raw Data'!S304)),0,IF(AND(ISNUMBER('Raw Data'!S304), 'Raw Data'!S304='Raw Data'!T304),'Raw Data'!G304,0)))</f>
        <v>0</v>
      </c>
      <c r="Y309">
        <f>IF(AND('Raw Data'!G304&gt;4,'Raw Data'!S304&lt;'Raw Data'!T304),'Raw Data'!O304,IF(AND('Raw Data'!G304&gt;4,'Raw Data'!S304='Raw Data'!T304),0,IF('Raw Data'!S304='Raw Data'!T304,'Raw Data'!G304,0)))</f>
        <v>0</v>
      </c>
      <c r="Z309">
        <f>IF(AND('Raw Data'!G304&lt;4, 'Raw Data'!S304='Raw Data'!T304), 'Raw Data'!G304,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Data'!U305</f>
        <v>0</v>
      </c>
      <c r="B310">
        <f>IF('Raw Data'!S305&gt;'Raw Data'!T305, 'Raw Data'!F305, 0)</f>
        <v>0</v>
      </c>
      <c r="C310">
        <f>IF(AND(ISNUMBER('Raw Data'!S305), 'Raw Data'!S305='Raw Data'!T305), 'Raw Data'!G305, 0)</f>
        <v>0</v>
      </c>
      <c r="D310">
        <f>IF('Raw Data'!S305&lt;'Raw Data'!T305, 'Raw Data'!H305, 0)</f>
        <v>0</v>
      </c>
      <c r="E310">
        <f>IF(SUM('Raw Data'!S305:T305)&gt;2, 'Raw Data'!I305, 0)</f>
        <v>0</v>
      </c>
      <c r="F310">
        <f>IF(AND(ISNUMBER('Raw Data'!S305),SUM('Raw Data'!S305:T305)&lt;3),'Raw Data'!I305,)</f>
        <v>0</v>
      </c>
      <c r="G310">
        <f>IF(AND('Raw Data'!S305&gt;0, 'Raw Data'!T305&gt;0), 'Raw Data'!K305, 0)</f>
        <v>0</v>
      </c>
      <c r="H310">
        <f>IF(AND(ISNUMBER('Raw Data'!S305), OR('Raw Data'!S305=0, 'Raw Data'!T305=0)), 'Raw Data'!L305, 0)</f>
        <v>0</v>
      </c>
      <c r="I310">
        <f>IF('Raw Data'!S305='Raw Data'!T305, 0, IF('Raw Data'!S305&gt;'Raw Data'!T305, 'Raw Data'!M305, 0))</f>
        <v>0</v>
      </c>
      <c r="J310">
        <f>IF('Raw Data'!S305='Raw Data'!T305, 0, IF('Raw Data'!S305&lt;'Raw Data'!T305, 'Raw Data'!O305, 0))</f>
        <v>0</v>
      </c>
      <c r="K310">
        <f>IF(AND(ISNUMBER('Raw Data'!S305), OR('Raw Data'!S305&gt;'Raw Data'!T305, 'Raw Data'!S305='Raw Data'!T305)), 'Raw Data'!P305, 0)</f>
        <v>0</v>
      </c>
      <c r="L310">
        <f>IF(AND(ISNUMBER('Raw Data'!S305), OR('Raw Data'!S305&lt;'Raw Data'!T305, 'Raw Data'!S305='Raw Data'!T305)), 'Raw Data'!Q305, 0)</f>
        <v>0</v>
      </c>
      <c r="M310">
        <f>IF(AND(ISNUMBER('Raw Data'!S305), OR('Raw Data'!S305&gt;'Raw Data'!T305, 'Raw Data'!S305&lt;'Raw Data'!T305)), 'Raw Data'!R305, 0)</f>
        <v>0</v>
      </c>
      <c r="N310">
        <f>IF(AND('Raw Data'!F305&lt;'Raw Data'!H305, 'Raw Data'!S305&gt;'Raw Data'!T305), 'Raw Data'!F305, 0)</f>
        <v>0</v>
      </c>
      <c r="O310" t="b">
        <f>'Raw Data'!F305&lt;'Raw Data'!H305</f>
        <v>0</v>
      </c>
      <c r="P310">
        <f>IF(AND('Raw Data'!F305&gt;'Raw Data'!H305, 'Raw Data'!S305&gt;'Raw Data'!T305), 'Raw Data'!F305, 0)</f>
        <v>0</v>
      </c>
      <c r="Q310">
        <f>IF(AND('Raw Data'!F305&gt;'Raw Data'!H305, 'Raw Data'!S305&lt;'Raw Data'!T305), 'Raw Data'!H305, 0)</f>
        <v>0</v>
      </c>
      <c r="R310">
        <f>IF(AND('Raw Data'!F305&lt;'Raw Data'!H305, 'Raw Data'!S305&lt;'Raw Data'!T305), 'Raw Data'!H305, 0)</f>
        <v>0</v>
      </c>
      <c r="S310">
        <f>IF(ISNUMBER('Raw Data'!F305), IF(_xlfn.XLOOKUP(SMALL('Raw Data'!F305:H305, 1), B310:D310, B310:D310, 0)&gt;0, SMALL('Raw Data'!F305:H305, 1), 0), 0)</f>
        <v>0</v>
      </c>
      <c r="T310">
        <f>IF(ISNUMBER('Raw Data'!F305), IF(_xlfn.XLOOKUP(SMALL('Raw Data'!F305:H305, 2), B310:D310, B310:D310, 0)&gt;0, SMALL('Raw Data'!F305:H305, 2), 0), 0)</f>
        <v>0</v>
      </c>
      <c r="U310">
        <f>IF(ISNUMBER('Raw Data'!F305), IF(_xlfn.XLOOKUP(SMALL('Raw Data'!F305:H305, 3), B310:D310, B310:D310, 0)&gt;0, SMALL('Raw Data'!F305:H305, 3), 0), 0)</f>
        <v>0</v>
      </c>
      <c r="V310">
        <f>IF(AND('Raw Data'!F305&lt;'Raw Data'!H305,'Raw Data'!S305&gt;'Raw Data'!T305),'Raw Data'!F305,IF(AND('Raw Data'!H305&lt;'Raw Data'!F305,'Raw Data'!T305&gt;'Raw Data'!S305),'Raw Data'!H305,0))</f>
        <v>0</v>
      </c>
      <c r="W310">
        <f>IF(AND('Raw Data'!F305&gt;'Raw Data'!H305,'Raw Data'!S305&gt;'Raw Data'!T305),'Raw Data'!F305,IF(AND('Raw Data'!H305&gt;'Raw Data'!F305,'Raw Data'!T305&gt;'Raw Data'!S305),'Raw Data'!H305,0))</f>
        <v>0</v>
      </c>
      <c r="X310">
        <f>IF(AND('Raw Data'!G305&gt;4,'Raw Data'!S305&gt;'Raw Data'!T305, ISNUMBER('Raw Data'!S305)),'Raw Data'!M305,IF(AND('Raw Data'!G305&gt;4,'Raw Data'!S305='Raw Data'!T305, ISNUMBER('Raw Data'!S305)),0,IF(AND(ISNUMBER('Raw Data'!S305), 'Raw Data'!S305='Raw Data'!T305),'Raw Data'!G305,0)))</f>
        <v>0</v>
      </c>
      <c r="Y310">
        <f>IF(AND('Raw Data'!G305&gt;4,'Raw Data'!S305&lt;'Raw Data'!T305),'Raw Data'!O305,IF(AND('Raw Data'!G305&gt;4,'Raw Data'!S305='Raw Data'!T305),0,IF('Raw Data'!S305='Raw Data'!T305,'Raw Data'!G305,0)))</f>
        <v>0</v>
      </c>
      <c r="Z310">
        <f>IF(AND('Raw Data'!G305&lt;4, 'Raw Data'!S305='Raw Data'!T305), 'Raw Data'!G305,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Data'!U306</f>
        <v>0</v>
      </c>
      <c r="B311">
        <f>IF('Raw Data'!S306&gt;'Raw Data'!T306, 'Raw Data'!F306, 0)</f>
        <v>0</v>
      </c>
      <c r="C311">
        <f>IF(AND(ISNUMBER('Raw Data'!S306), 'Raw Data'!S306='Raw Data'!T306), 'Raw Data'!G306, 0)</f>
        <v>0</v>
      </c>
      <c r="D311">
        <f>IF('Raw Data'!S306&lt;'Raw Data'!T306, 'Raw Data'!H306, 0)</f>
        <v>0</v>
      </c>
      <c r="E311">
        <f>IF(SUM('Raw Data'!S306:T306)&gt;2, 'Raw Data'!I306, 0)</f>
        <v>0</v>
      </c>
      <c r="F311">
        <f>IF(AND(ISNUMBER('Raw Data'!S306),SUM('Raw Data'!S306:T306)&lt;3),'Raw Data'!I306,)</f>
        <v>0</v>
      </c>
      <c r="G311">
        <f>IF(AND('Raw Data'!S306&gt;0, 'Raw Data'!T306&gt;0), 'Raw Data'!K306, 0)</f>
        <v>0</v>
      </c>
      <c r="H311">
        <f>IF(AND(ISNUMBER('Raw Data'!S306), OR('Raw Data'!S306=0, 'Raw Data'!T306=0)), 'Raw Data'!L306, 0)</f>
        <v>0</v>
      </c>
      <c r="I311">
        <f>IF('Raw Data'!S306='Raw Data'!T306, 0, IF('Raw Data'!S306&gt;'Raw Data'!T306, 'Raw Data'!M306, 0))</f>
        <v>0</v>
      </c>
      <c r="J311">
        <f>IF('Raw Data'!S306='Raw Data'!T306, 0, IF('Raw Data'!S306&lt;'Raw Data'!T306, 'Raw Data'!O306, 0))</f>
        <v>0</v>
      </c>
      <c r="K311">
        <f>IF(AND(ISNUMBER('Raw Data'!S306), OR('Raw Data'!S306&gt;'Raw Data'!T306, 'Raw Data'!S306='Raw Data'!T306)), 'Raw Data'!P306, 0)</f>
        <v>0</v>
      </c>
      <c r="L311">
        <f>IF(AND(ISNUMBER('Raw Data'!S306), OR('Raw Data'!S306&lt;'Raw Data'!T306, 'Raw Data'!S306='Raw Data'!T306)), 'Raw Data'!Q306, 0)</f>
        <v>0</v>
      </c>
      <c r="M311">
        <f>IF(AND(ISNUMBER('Raw Data'!S306), OR('Raw Data'!S306&gt;'Raw Data'!T306, 'Raw Data'!S306&lt;'Raw Data'!T306)), 'Raw Data'!R306, 0)</f>
        <v>0</v>
      </c>
      <c r="N311">
        <f>IF(AND('Raw Data'!F306&lt;'Raw Data'!H306, 'Raw Data'!S306&gt;'Raw Data'!T306), 'Raw Data'!F306, 0)</f>
        <v>0</v>
      </c>
      <c r="O311" t="b">
        <f>'Raw Data'!F306&lt;'Raw Data'!H306</f>
        <v>0</v>
      </c>
      <c r="P311">
        <f>IF(AND('Raw Data'!F306&gt;'Raw Data'!H306, 'Raw Data'!S306&gt;'Raw Data'!T306), 'Raw Data'!F306, 0)</f>
        <v>0</v>
      </c>
      <c r="Q311">
        <f>IF(AND('Raw Data'!F306&gt;'Raw Data'!H306, 'Raw Data'!S306&lt;'Raw Data'!T306), 'Raw Data'!H306, 0)</f>
        <v>0</v>
      </c>
      <c r="R311">
        <f>IF(AND('Raw Data'!F306&lt;'Raw Data'!H306, 'Raw Data'!S306&lt;'Raw Data'!T306), 'Raw Data'!H306, 0)</f>
        <v>0</v>
      </c>
      <c r="S311">
        <f>IF(ISNUMBER('Raw Data'!F306), IF(_xlfn.XLOOKUP(SMALL('Raw Data'!F306:H306, 1), B311:D311, B311:D311, 0)&gt;0, SMALL('Raw Data'!F306:H306, 1), 0), 0)</f>
        <v>0</v>
      </c>
      <c r="T311">
        <f>IF(ISNUMBER('Raw Data'!F306), IF(_xlfn.XLOOKUP(SMALL('Raw Data'!F306:H306, 2), B311:D311, B311:D311, 0)&gt;0, SMALL('Raw Data'!F306:H306, 2), 0), 0)</f>
        <v>0</v>
      </c>
      <c r="U311">
        <f>IF(ISNUMBER('Raw Data'!F306), IF(_xlfn.XLOOKUP(SMALL('Raw Data'!F306:H306, 3), B311:D311, B311:D311, 0)&gt;0, SMALL('Raw Data'!F306:H306, 3), 0), 0)</f>
        <v>0</v>
      </c>
      <c r="V311">
        <f>IF(AND('Raw Data'!F306&lt;'Raw Data'!H306,'Raw Data'!S306&gt;'Raw Data'!T306),'Raw Data'!F306,IF(AND('Raw Data'!H306&lt;'Raw Data'!F306,'Raw Data'!T306&gt;'Raw Data'!S306),'Raw Data'!H306,0))</f>
        <v>0</v>
      </c>
      <c r="W311">
        <f>IF(AND('Raw Data'!F306&gt;'Raw Data'!H306,'Raw Data'!S306&gt;'Raw Data'!T306),'Raw Data'!F306,IF(AND('Raw Data'!H306&gt;'Raw Data'!F306,'Raw Data'!T306&gt;'Raw Data'!S306),'Raw Data'!H306,0))</f>
        <v>0</v>
      </c>
      <c r="X311">
        <f>IF(AND('Raw Data'!G306&gt;4,'Raw Data'!S306&gt;'Raw Data'!T306, ISNUMBER('Raw Data'!S306)),'Raw Data'!M306,IF(AND('Raw Data'!G306&gt;4,'Raw Data'!S306='Raw Data'!T306, ISNUMBER('Raw Data'!S306)),0,IF(AND(ISNUMBER('Raw Data'!S306), 'Raw Data'!S306='Raw Data'!T306),'Raw Data'!G306,0)))</f>
        <v>0</v>
      </c>
      <c r="Y311">
        <f>IF(AND('Raw Data'!G306&gt;4,'Raw Data'!S306&lt;'Raw Data'!T306),'Raw Data'!O306,IF(AND('Raw Data'!G306&gt;4,'Raw Data'!S306='Raw Data'!T306),0,IF('Raw Data'!S306='Raw Data'!T306,'Raw Data'!G306,0)))</f>
        <v>0</v>
      </c>
      <c r="Z311">
        <f>IF(AND('Raw Data'!G306&lt;4, 'Raw Data'!S306='Raw Data'!T306), 'Raw Data'!G306,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Data'!U307</f>
        <v>0</v>
      </c>
      <c r="B312">
        <f>IF('Raw Data'!S307&gt;'Raw Data'!T307, 'Raw Data'!F307, 0)</f>
        <v>0</v>
      </c>
      <c r="C312">
        <f>IF(AND(ISNUMBER('Raw Data'!S307), 'Raw Data'!S307='Raw Data'!T307), 'Raw Data'!G307, 0)</f>
        <v>0</v>
      </c>
      <c r="D312">
        <f>IF('Raw Data'!S307&lt;'Raw Data'!T307, 'Raw Data'!H307, 0)</f>
        <v>0</v>
      </c>
      <c r="E312">
        <f>IF(SUM('Raw Data'!S307:T307)&gt;2, 'Raw Data'!I307, 0)</f>
        <v>0</v>
      </c>
      <c r="F312">
        <f>IF(AND(ISNUMBER('Raw Data'!S307),SUM('Raw Data'!S307:T307)&lt;3),'Raw Data'!I307,)</f>
        <v>0</v>
      </c>
      <c r="G312">
        <f>IF(AND('Raw Data'!S307&gt;0, 'Raw Data'!T307&gt;0), 'Raw Data'!K307, 0)</f>
        <v>0</v>
      </c>
      <c r="H312">
        <f>IF(AND(ISNUMBER('Raw Data'!S307), OR('Raw Data'!S307=0, 'Raw Data'!T307=0)), 'Raw Data'!L307, 0)</f>
        <v>0</v>
      </c>
      <c r="I312">
        <f>IF('Raw Data'!S307='Raw Data'!T307, 0, IF('Raw Data'!S307&gt;'Raw Data'!T307, 'Raw Data'!M307, 0))</f>
        <v>0</v>
      </c>
      <c r="J312">
        <f>IF('Raw Data'!S307='Raw Data'!T307, 0, IF('Raw Data'!S307&lt;'Raw Data'!T307, 'Raw Data'!O307, 0))</f>
        <v>0</v>
      </c>
      <c r="K312">
        <f>IF(AND(ISNUMBER('Raw Data'!S307), OR('Raw Data'!S307&gt;'Raw Data'!T307, 'Raw Data'!S307='Raw Data'!T307)), 'Raw Data'!P307, 0)</f>
        <v>0</v>
      </c>
      <c r="L312">
        <f>IF(AND(ISNUMBER('Raw Data'!S307), OR('Raw Data'!S307&lt;'Raw Data'!T307, 'Raw Data'!S307='Raw Data'!T307)), 'Raw Data'!Q307, 0)</f>
        <v>0</v>
      </c>
      <c r="M312">
        <f>IF(AND(ISNUMBER('Raw Data'!S307), OR('Raw Data'!S307&gt;'Raw Data'!T307, 'Raw Data'!S307&lt;'Raw Data'!T307)), 'Raw Data'!R307, 0)</f>
        <v>0</v>
      </c>
      <c r="N312">
        <f>IF(AND('Raw Data'!F307&lt;'Raw Data'!H307, 'Raw Data'!S307&gt;'Raw Data'!T307), 'Raw Data'!F307, 0)</f>
        <v>0</v>
      </c>
      <c r="O312" t="b">
        <f>'Raw Data'!F307&lt;'Raw Data'!H307</f>
        <v>0</v>
      </c>
      <c r="P312">
        <f>IF(AND('Raw Data'!F307&gt;'Raw Data'!H307, 'Raw Data'!S307&gt;'Raw Data'!T307), 'Raw Data'!F307, 0)</f>
        <v>0</v>
      </c>
      <c r="Q312">
        <f>IF(AND('Raw Data'!F307&gt;'Raw Data'!H307, 'Raw Data'!S307&lt;'Raw Data'!T307), 'Raw Data'!H307, 0)</f>
        <v>0</v>
      </c>
      <c r="R312">
        <f>IF(AND('Raw Data'!F307&lt;'Raw Data'!H307, 'Raw Data'!S307&lt;'Raw Data'!T307), 'Raw Data'!H307, 0)</f>
        <v>0</v>
      </c>
      <c r="S312">
        <f>IF(ISNUMBER('Raw Data'!F307), IF(_xlfn.XLOOKUP(SMALL('Raw Data'!F307:H307, 1), B312:D312, B312:D312, 0)&gt;0, SMALL('Raw Data'!F307:H307, 1), 0), 0)</f>
        <v>0</v>
      </c>
      <c r="T312">
        <f>IF(ISNUMBER('Raw Data'!F307), IF(_xlfn.XLOOKUP(SMALL('Raw Data'!F307:H307, 2), B312:D312, B312:D312, 0)&gt;0, SMALL('Raw Data'!F307:H307, 2), 0), 0)</f>
        <v>0</v>
      </c>
      <c r="U312">
        <f>IF(ISNUMBER('Raw Data'!F307), IF(_xlfn.XLOOKUP(SMALL('Raw Data'!F307:H307, 3), B312:D312, B312:D312, 0)&gt;0, SMALL('Raw Data'!F307:H307, 3), 0), 0)</f>
        <v>0</v>
      </c>
      <c r="V312">
        <f>IF(AND('Raw Data'!F307&lt;'Raw Data'!H307,'Raw Data'!S307&gt;'Raw Data'!T307),'Raw Data'!F307,IF(AND('Raw Data'!H307&lt;'Raw Data'!F307,'Raw Data'!T307&gt;'Raw Data'!S307),'Raw Data'!H307,0))</f>
        <v>0</v>
      </c>
      <c r="W312">
        <f>IF(AND('Raw Data'!F307&gt;'Raw Data'!H307,'Raw Data'!S307&gt;'Raw Data'!T307),'Raw Data'!F307,IF(AND('Raw Data'!H307&gt;'Raw Data'!F307,'Raw Data'!T307&gt;'Raw Data'!S307),'Raw Data'!H307,0))</f>
        <v>0</v>
      </c>
      <c r="X312">
        <f>IF(AND('Raw Data'!G307&gt;4,'Raw Data'!S307&gt;'Raw Data'!T307, ISNUMBER('Raw Data'!S307)),'Raw Data'!M307,IF(AND('Raw Data'!G307&gt;4,'Raw Data'!S307='Raw Data'!T307, ISNUMBER('Raw Data'!S307)),0,IF(AND(ISNUMBER('Raw Data'!S307), 'Raw Data'!S307='Raw Data'!T307),'Raw Data'!G307,0)))</f>
        <v>0</v>
      </c>
      <c r="Y312">
        <f>IF(AND('Raw Data'!G307&gt;4,'Raw Data'!S307&lt;'Raw Data'!T307),'Raw Data'!O307,IF(AND('Raw Data'!G307&gt;4,'Raw Data'!S307='Raw Data'!T307),0,IF('Raw Data'!S307='Raw Data'!T307,'Raw Data'!G307,0)))</f>
        <v>0</v>
      </c>
      <c r="Z312">
        <f>IF(AND('Raw Data'!G307&lt;4, 'Raw Data'!S307='Raw Data'!T307), 'Raw Data'!G307,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Data'!U308</f>
        <v>0</v>
      </c>
      <c r="B313">
        <f>IF('Raw Data'!S308&gt;'Raw Data'!T308, 'Raw Data'!F308, 0)</f>
        <v>0</v>
      </c>
      <c r="C313">
        <f>IF(AND(ISNUMBER('Raw Data'!S308), 'Raw Data'!S308='Raw Data'!T308), 'Raw Data'!G308, 0)</f>
        <v>0</v>
      </c>
      <c r="D313">
        <f>IF('Raw Data'!S308&lt;'Raw Data'!T308, 'Raw Data'!H308, 0)</f>
        <v>0</v>
      </c>
      <c r="E313">
        <f>IF(SUM('Raw Data'!S308:T308)&gt;2, 'Raw Data'!I308, 0)</f>
        <v>0</v>
      </c>
      <c r="F313">
        <f>IF(AND(ISNUMBER('Raw Data'!S308),SUM('Raw Data'!S308:T308)&lt;3),'Raw Data'!I308,)</f>
        <v>0</v>
      </c>
      <c r="G313">
        <f>IF(AND('Raw Data'!S308&gt;0, 'Raw Data'!T308&gt;0), 'Raw Data'!K308, 0)</f>
        <v>0</v>
      </c>
      <c r="H313">
        <f>IF(AND(ISNUMBER('Raw Data'!S308), OR('Raw Data'!S308=0, 'Raw Data'!T308=0)), 'Raw Data'!L308, 0)</f>
        <v>0</v>
      </c>
      <c r="I313">
        <f>IF('Raw Data'!S308='Raw Data'!T308, 0, IF('Raw Data'!S308&gt;'Raw Data'!T308, 'Raw Data'!M308, 0))</f>
        <v>0</v>
      </c>
      <c r="J313">
        <f>IF('Raw Data'!S308='Raw Data'!T308, 0, IF('Raw Data'!S308&lt;'Raw Data'!T308, 'Raw Data'!O308, 0))</f>
        <v>0</v>
      </c>
      <c r="K313">
        <f>IF(AND(ISNUMBER('Raw Data'!S308), OR('Raw Data'!S308&gt;'Raw Data'!T308, 'Raw Data'!S308='Raw Data'!T308)), 'Raw Data'!P308, 0)</f>
        <v>0</v>
      </c>
      <c r="L313">
        <f>IF(AND(ISNUMBER('Raw Data'!S308), OR('Raw Data'!S308&lt;'Raw Data'!T308, 'Raw Data'!S308='Raw Data'!T308)), 'Raw Data'!Q308, 0)</f>
        <v>0</v>
      </c>
      <c r="M313">
        <f>IF(AND(ISNUMBER('Raw Data'!S308), OR('Raw Data'!S308&gt;'Raw Data'!T308, 'Raw Data'!S308&lt;'Raw Data'!T308)), 'Raw Data'!R308, 0)</f>
        <v>0</v>
      </c>
      <c r="N313">
        <f>IF(AND('Raw Data'!F308&lt;'Raw Data'!H308, 'Raw Data'!S308&gt;'Raw Data'!T308), 'Raw Data'!F308, 0)</f>
        <v>0</v>
      </c>
      <c r="O313" t="b">
        <f>'Raw Data'!F308&lt;'Raw Data'!H308</f>
        <v>0</v>
      </c>
      <c r="P313">
        <f>IF(AND('Raw Data'!F308&gt;'Raw Data'!H308, 'Raw Data'!S308&gt;'Raw Data'!T308), 'Raw Data'!F308, 0)</f>
        <v>0</v>
      </c>
      <c r="Q313">
        <f>IF(AND('Raw Data'!F308&gt;'Raw Data'!H308, 'Raw Data'!S308&lt;'Raw Data'!T308), 'Raw Data'!H308, 0)</f>
        <v>0</v>
      </c>
      <c r="R313">
        <f>IF(AND('Raw Data'!F308&lt;'Raw Data'!H308, 'Raw Data'!S308&lt;'Raw Data'!T308), 'Raw Data'!H308, 0)</f>
        <v>0</v>
      </c>
      <c r="S313">
        <f>IF(ISNUMBER('Raw Data'!F308), IF(_xlfn.XLOOKUP(SMALL('Raw Data'!F308:H308, 1), B313:D313, B313:D313, 0)&gt;0, SMALL('Raw Data'!F308:H308, 1), 0), 0)</f>
        <v>0</v>
      </c>
      <c r="T313">
        <f>IF(ISNUMBER('Raw Data'!F308), IF(_xlfn.XLOOKUP(SMALL('Raw Data'!F308:H308, 2), B313:D313, B313:D313, 0)&gt;0, SMALL('Raw Data'!F308:H308, 2), 0), 0)</f>
        <v>0</v>
      </c>
      <c r="U313">
        <f>IF(ISNUMBER('Raw Data'!F308), IF(_xlfn.XLOOKUP(SMALL('Raw Data'!F308:H308, 3), B313:D313, B313:D313, 0)&gt;0, SMALL('Raw Data'!F308:H308, 3), 0), 0)</f>
        <v>0</v>
      </c>
      <c r="V313">
        <f>IF(AND('Raw Data'!F308&lt;'Raw Data'!H308,'Raw Data'!S308&gt;'Raw Data'!T308),'Raw Data'!F308,IF(AND('Raw Data'!H308&lt;'Raw Data'!F308,'Raw Data'!T308&gt;'Raw Data'!S308),'Raw Data'!H308,0))</f>
        <v>0</v>
      </c>
      <c r="W313">
        <f>IF(AND('Raw Data'!F308&gt;'Raw Data'!H308,'Raw Data'!S308&gt;'Raw Data'!T308),'Raw Data'!F308,IF(AND('Raw Data'!H308&gt;'Raw Data'!F308,'Raw Data'!T308&gt;'Raw Data'!S308),'Raw Data'!H308,0))</f>
        <v>0</v>
      </c>
      <c r="X313">
        <f>IF(AND('Raw Data'!G308&gt;4,'Raw Data'!S308&gt;'Raw Data'!T308, ISNUMBER('Raw Data'!S308)),'Raw Data'!M308,IF(AND('Raw Data'!G308&gt;4,'Raw Data'!S308='Raw Data'!T308, ISNUMBER('Raw Data'!S308)),0,IF(AND(ISNUMBER('Raw Data'!S308), 'Raw Data'!S308='Raw Data'!T308),'Raw Data'!G308,0)))</f>
        <v>0</v>
      </c>
      <c r="Y313">
        <f>IF(AND('Raw Data'!G308&gt;4,'Raw Data'!S308&lt;'Raw Data'!T308),'Raw Data'!O308,IF(AND('Raw Data'!G308&gt;4,'Raw Data'!S308='Raw Data'!T308),0,IF('Raw Data'!S308='Raw Data'!T308,'Raw Data'!G308,0)))</f>
        <v>0</v>
      </c>
      <c r="Z313">
        <f>IF(AND('Raw Data'!G308&lt;4, 'Raw Data'!S308='Raw Data'!T308), 'Raw Data'!G308,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Data'!U309</f>
        <v>0</v>
      </c>
      <c r="B314">
        <f>IF('Raw Data'!S309&gt;'Raw Data'!T309, 'Raw Data'!F309, 0)</f>
        <v>0</v>
      </c>
      <c r="C314">
        <f>IF(AND(ISNUMBER('Raw Data'!S309), 'Raw Data'!S309='Raw Data'!T309), 'Raw Data'!G309, 0)</f>
        <v>0</v>
      </c>
      <c r="D314">
        <f>IF('Raw Data'!S309&lt;'Raw Data'!T309, 'Raw Data'!H309, 0)</f>
        <v>0</v>
      </c>
      <c r="E314">
        <f>IF(SUM('Raw Data'!S309:T309)&gt;2, 'Raw Data'!I309, 0)</f>
        <v>0</v>
      </c>
      <c r="F314">
        <f>IF(AND(ISNUMBER('Raw Data'!S309),SUM('Raw Data'!S309:T309)&lt;3),'Raw Data'!I309,)</f>
        <v>0</v>
      </c>
      <c r="G314">
        <f>IF(AND('Raw Data'!S309&gt;0, 'Raw Data'!T309&gt;0), 'Raw Data'!K309, 0)</f>
        <v>0</v>
      </c>
      <c r="H314">
        <f>IF(AND(ISNUMBER('Raw Data'!S309), OR('Raw Data'!S309=0, 'Raw Data'!T309=0)), 'Raw Data'!L309, 0)</f>
        <v>0</v>
      </c>
      <c r="I314">
        <f>IF('Raw Data'!S309='Raw Data'!T309, 0, IF('Raw Data'!S309&gt;'Raw Data'!T309, 'Raw Data'!M309, 0))</f>
        <v>0</v>
      </c>
      <c r="J314">
        <f>IF('Raw Data'!S309='Raw Data'!T309, 0, IF('Raw Data'!S309&lt;'Raw Data'!T309, 'Raw Data'!O309, 0))</f>
        <v>0</v>
      </c>
      <c r="K314">
        <f>IF(AND(ISNUMBER('Raw Data'!S309), OR('Raw Data'!S309&gt;'Raw Data'!T309, 'Raw Data'!S309='Raw Data'!T309)), 'Raw Data'!P309, 0)</f>
        <v>0</v>
      </c>
      <c r="L314">
        <f>IF(AND(ISNUMBER('Raw Data'!S309), OR('Raw Data'!S309&lt;'Raw Data'!T309, 'Raw Data'!S309='Raw Data'!T309)), 'Raw Data'!Q309, 0)</f>
        <v>0</v>
      </c>
      <c r="M314">
        <f>IF(AND(ISNUMBER('Raw Data'!S309), OR('Raw Data'!S309&gt;'Raw Data'!T309, 'Raw Data'!S309&lt;'Raw Data'!T309)), 'Raw Data'!R309, 0)</f>
        <v>0</v>
      </c>
      <c r="N314">
        <f>IF(AND('Raw Data'!F309&lt;'Raw Data'!H309, 'Raw Data'!S309&gt;'Raw Data'!T309), 'Raw Data'!F309, 0)</f>
        <v>0</v>
      </c>
      <c r="O314" t="b">
        <f>'Raw Data'!F309&lt;'Raw Data'!H309</f>
        <v>0</v>
      </c>
      <c r="P314">
        <f>IF(AND('Raw Data'!F309&gt;'Raw Data'!H309, 'Raw Data'!S309&gt;'Raw Data'!T309), 'Raw Data'!F309, 0)</f>
        <v>0</v>
      </c>
      <c r="Q314">
        <f>IF(AND('Raw Data'!F309&gt;'Raw Data'!H309, 'Raw Data'!S309&lt;'Raw Data'!T309), 'Raw Data'!H309, 0)</f>
        <v>0</v>
      </c>
      <c r="R314">
        <f>IF(AND('Raw Data'!F309&lt;'Raw Data'!H309, 'Raw Data'!S309&lt;'Raw Data'!T309), 'Raw Data'!H309, 0)</f>
        <v>0</v>
      </c>
      <c r="S314">
        <f>IF(ISNUMBER('Raw Data'!F309), IF(_xlfn.XLOOKUP(SMALL('Raw Data'!F309:H309, 1), B314:D314, B314:D314, 0)&gt;0, SMALL('Raw Data'!F309:H309, 1), 0), 0)</f>
        <v>0</v>
      </c>
      <c r="T314">
        <f>IF(ISNUMBER('Raw Data'!F309), IF(_xlfn.XLOOKUP(SMALL('Raw Data'!F309:H309, 2), B314:D314, B314:D314, 0)&gt;0, SMALL('Raw Data'!F309:H309, 2), 0), 0)</f>
        <v>0</v>
      </c>
      <c r="U314">
        <f>IF(ISNUMBER('Raw Data'!F309), IF(_xlfn.XLOOKUP(SMALL('Raw Data'!F309:H309, 3), B314:D314, B314:D314, 0)&gt;0, SMALL('Raw Data'!F309:H309, 3), 0), 0)</f>
        <v>0</v>
      </c>
      <c r="V314">
        <f>IF(AND('Raw Data'!F309&lt;'Raw Data'!H309,'Raw Data'!S309&gt;'Raw Data'!T309),'Raw Data'!F309,IF(AND('Raw Data'!H309&lt;'Raw Data'!F309,'Raw Data'!T309&gt;'Raw Data'!S309),'Raw Data'!H309,0))</f>
        <v>0</v>
      </c>
      <c r="W314">
        <f>IF(AND('Raw Data'!F309&gt;'Raw Data'!H309,'Raw Data'!S309&gt;'Raw Data'!T309),'Raw Data'!F309,IF(AND('Raw Data'!H309&gt;'Raw Data'!F309,'Raw Data'!T309&gt;'Raw Data'!S309),'Raw Data'!H309,0))</f>
        <v>0</v>
      </c>
      <c r="X314">
        <f>IF(AND('Raw Data'!G309&gt;4,'Raw Data'!S309&gt;'Raw Data'!T309, ISNUMBER('Raw Data'!S309)),'Raw Data'!M309,IF(AND('Raw Data'!G309&gt;4,'Raw Data'!S309='Raw Data'!T309, ISNUMBER('Raw Data'!S309)),0,IF(AND(ISNUMBER('Raw Data'!S309), 'Raw Data'!S309='Raw Data'!T309),'Raw Data'!G309,0)))</f>
        <v>0</v>
      </c>
      <c r="Y314">
        <f>IF(AND('Raw Data'!G309&gt;4,'Raw Data'!S309&lt;'Raw Data'!T309),'Raw Data'!O309,IF(AND('Raw Data'!G309&gt;4,'Raw Data'!S309='Raw Data'!T309),0,IF('Raw Data'!S309='Raw Data'!T309,'Raw Data'!G309,0)))</f>
        <v>0</v>
      </c>
      <c r="Z314">
        <f>IF(AND('Raw Data'!G309&lt;4, 'Raw Data'!S309='Raw Data'!T309), 'Raw Data'!G309,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Data'!U310</f>
        <v>0</v>
      </c>
      <c r="B315">
        <f>IF('Raw Data'!S310&gt;'Raw Data'!T310, 'Raw Data'!F310, 0)</f>
        <v>0</v>
      </c>
      <c r="C315">
        <f>IF(AND(ISNUMBER('Raw Data'!S310), 'Raw Data'!S310='Raw Data'!T310), 'Raw Data'!G310, 0)</f>
        <v>0</v>
      </c>
      <c r="D315">
        <f>IF('Raw Data'!S310&lt;'Raw Data'!T310, 'Raw Data'!H310, 0)</f>
        <v>0</v>
      </c>
      <c r="E315">
        <f>IF(SUM('Raw Data'!S310:T310)&gt;2, 'Raw Data'!I310, 0)</f>
        <v>0</v>
      </c>
      <c r="F315">
        <f>IF(AND(ISNUMBER('Raw Data'!S310),SUM('Raw Data'!S310:T310)&lt;3),'Raw Data'!I310,)</f>
        <v>0</v>
      </c>
      <c r="G315">
        <f>IF(AND('Raw Data'!S310&gt;0, 'Raw Data'!T310&gt;0), 'Raw Data'!K310, 0)</f>
        <v>0</v>
      </c>
      <c r="H315">
        <f>IF(AND(ISNUMBER('Raw Data'!S310), OR('Raw Data'!S310=0, 'Raw Data'!T310=0)), 'Raw Data'!L310, 0)</f>
        <v>0</v>
      </c>
      <c r="I315">
        <f>IF('Raw Data'!S310='Raw Data'!T310, 0, IF('Raw Data'!S310&gt;'Raw Data'!T310, 'Raw Data'!M310, 0))</f>
        <v>0</v>
      </c>
      <c r="J315">
        <f>IF('Raw Data'!S310='Raw Data'!T310, 0, IF('Raw Data'!S310&lt;'Raw Data'!T310, 'Raw Data'!O310, 0))</f>
        <v>0</v>
      </c>
      <c r="K315">
        <f>IF(AND(ISNUMBER('Raw Data'!S310), OR('Raw Data'!S310&gt;'Raw Data'!T310, 'Raw Data'!S310='Raw Data'!T310)), 'Raw Data'!P310, 0)</f>
        <v>0</v>
      </c>
      <c r="L315">
        <f>IF(AND(ISNUMBER('Raw Data'!S310), OR('Raw Data'!S310&lt;'Raw Data'!T310, 'Raw Data'!S310='Raw Data'!T310)), 'Raw Data'!Q310, 0)</f>
        <v>0</v>
      </c>
      <c r="M315">
        <f>IF(AND(ISNUMBER('Raw Data'!S310), OR('Raw Data'!S310&gt;'Raw Data'!T310, 'Raw Data'!S310&lt;'Raw Data'!T310)), 'Raw Data'!R310, 0)</f>
        <v>0</v>
      </c>
      <c r="N315">
        <f>IF(AND('Raw Data'!F310&lt;'Raw Data'!H310, 'Raw Data'!S310&gt;'Raw Data'!T310), 'Raw Data'!F310, 0)</f>
        <v>0</v>
      </c>
      <c r="O315" t="b">
        <f>'Raw Data'!F310&lt;'Raw Data'!H310</f>
        <v>0</v>
      </c>
      <c r="P315">
        <f>IF(AND('Raw Data'!F310&gt;'Raw Data'!H310, 'Raw Data'!S310&gt;'Raw Data'!T310), 'Raw Data'!F310, 0)</f>
        <v>0</v>
      </c>
      <c r="Q315">
        <f>IF(AND('Raw Data'!F310&gt;'Raw Data'!H310, 'Raw Data'!S310&lt;'Raw Data'!T310), 'Raw Data'!H310, 0)</f>
        <v>0</v>
      </c>
      <c r="R315">
        <f>IF(AND('Raw Data'!F310&lt;'Raw Data'!H310, 'Raw Data'!S310&lt;'Raw Data'!T310), 'Raw Data'!H310, 0)</f>
        <v>0</v>
      </c>
      <c r="S315">
        <f>IF(ISNUMBER('Raw Data'!F310), IF(_xlfn.XLOOKUP(SMALL('Raw Data'!F310:H310, 1), B315:D315, B315:D315, 0)&gt;0, SMALL('Raw Data'!F310:H310, 1), 0), 0)</f>
        <v>0</v>
      </c>
      <c r="T315">
        <f>IF(ISNUMBER('Raw Data'!F310), IF(_xlfn.XLOOKUP(SMALL('Raw Data'!F310:H310, 2), B315:D315, B315:D315, 0)&gt;0, SMALL('Raw Data'!F310:H310, 2), 0), 0)</f>
        <v>0</v>
      </c>
      <c r="U315">
        <f>IF(ISNUMBER('Raw Data'!F310), IF(_xlfn.XLOOKUP(SMALL('Raw Data'!F310:H310, 3), B315:D315, B315:D315, 0)&gt;0, SMALL('Raw Data'!F310:H310, 3), 0), 0)</f>
        <v>0</v>
      </c>
      <c r="V315">
        <f>IF(AND('Raw Data'!F310&lt;'Raw Data'!H310,'Raw Data'!S310&gt;'Raw Data'!T310),'Raw Data'!F310,IF(AND('Raw Data'!H310&lt;'Raw Data'!F310,'Raw Data'!T310&gt;'Raw Data'!S310),'Raw Data'!H310,0))</f>
        <v>0</v>
      </c>
      <c r="W315">
        <f>IF(AND('Raw Data'!F310&gt;'Raw Data'!H310,'Raw Data'!S310&gt;'Raw Data'!T310),'Raw Data'!F310,IF(AND('Raw Data'!H310&gt;'Raw Data'!F310,'Raw Data'!T310&gt;'Raw Data'!S310),'Raw Data'!H310,0))</f>
        <v>0</v>
      </c>
      <c r="X315">
        <f>IF(AND('Raw Data'!G310&gt;4,'Raw Data'!S310&gt;'Raw Data'!T310, ISNUMBER('Raw Data'!S310)),'Raw Data'!M310,IF(AND('Raw Data'!G310&gt;4,'Raw Data'!S310='Raw Data'!T310, ISNUMBER('Raw Data'!S310)),0,IF(AND(ISNUMBER('Raw Data'!S310), 'Raw Data'!S310='Raw Data'!T310),'Raw Data'!G310,0)))</f>
        <v>0</v>
      </c>
      <c r="Y315">
        <f>IF(AND('Raw Data'!G310&gt;4,'Raw Data'!S310&lt;'Raw Data'!T310),'Raw Data'!O310,IF(AND('Raw Data'!G310&gt;4,'Raw Data'!S310='Raw Data'!T310),0,IF('Raw Data'!S310='Raw Data'!T310,'Raw Data'!G310,0)))</f>
        <v>0</v>
      </c>
      <c r="Z315">
        <f>IF(AND('Raw Data'!G310&lt;4, 'Raw Data'!S310='Raw Data'!T310), 'Raw Data'!G310,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Data'!U311</f>
        <v>0</v>
      </c>
      <c r="B316">
        <f>IF('Raw Data'!S311&gt;'Raw Data'!T311, 'Raw Data'!F311, 0)</f>
        <v>0</v>
      </c>
      <c r="C316">
        <f>IF(AND(ISNUMBER('Raw Data'!S311), 'Raw Data'!S311='Raw Data'!T311), 'Raw Data'!G311, 0)</f>
        <v>0</v>
      </c>
      <c r="D316">
        <f>IF('Raw Data'!S311&lt;'Raw Data'!T311, 'Raw Data'!H311, 0)</f>
        <v>0</v>
      </c>
      <c r="E316">
        <f>IF(SUM('Raw Data'!S311:T311)&gt;2, 'Raw Data'!I311, 0)</f>
        <v>0</v>
      </c>
      <c r="F316">
        <f>IF(AND(ISNUMBER('Raw Data'!S311),SUM('Raw Data'!S311:T311)&lt;3),'Raw Data'!I311,)</f>
        <v>0</v>
      </c>
      <c r="G316">
        <f>IF(AND('Raw Data'!S311&gt;0, 'Raw Data'!T311&gt;0), 'Raw Data'!K311, 0)</f>
        <v>0</v>
      </c>
      <c r="H316">
        <f>IF(AND(ISNUMBER('Raw Data'!S311), OR('Raw Data'!S311=0, 'Raw Data'!T311=0)), 'Raw Data'!L311, 0)</f>
        <v>0</v>
      </c>
      <c r="I316">
        <f>IF('Raw Data'!S311='Raw Data'!T311, 0, IF('Raw Data'!S311&gt;'Raw Data'!T311, 'Raw Data'!M311, 0))</f>
        <v>0</v>
      </c>
      <c r="J316">
        <f>IF('Raw Data'!S311='Raw Data'!T311, 0, IF('Raw Data'!S311&lt;'Raw Data'!T311, 'Raw Data'!O311, 0))</f>
        <v>0</v>
      </c>
      <c r="K316">
        <f>IF(AND(ISNUMBER('Raw Data'!S311), OR('Raw Data'!S311&gt;'Raw Data'!T311, 'Raw Data'!S311='Raw Data'!T311)), 'Raw Data'!P311, 0)</f>
        <v>0</v>
      </c>
      <c r="L316">
        <f>IF(AND(ISNUMBER('Raw Data'!S311), OR('Raw Data'!S311&lt;'Raw Data'!T311, 'Raw Data'!S311='Raw Data'!T311)), 'Raw Data'!Q311, 0)</f>
        <v>0</v>
      </c>
      <c r="M316">
        <f>IF(AND(ISNUMBER('Raw Data'!S311), OR('Raw Data'!S311&gt;'Raw Data'!T311, 'Raw Data'!S311&lt;'Raw Data'!T311)), 'Raw Data'!R311, 0)</f>
        <v>0</v>
      </c>
      <c r="N316">
        <f>IF(AND('Raw Data'!F311&lt;'Raw Data'!H311, 'Raw Data'!S311&gt;'Raw Data'!T311), 'Raw Data'!F311, 0)</f>
        <v>0</v>
      </c>
      <c r="O316" t="b">
        <f>'Raw Data'!F311&lt;'Raw Data'!H311</f>
        <v>0</v>
      </c>
      <c r="P316">
        <f>IF(AND('Raw Data'!F311&gt;'Raw Data'!H311, 'Raw Data'!S311&gt;'Raw Data'!T311), 'Raw Data'!F311, 0)</f>
        <v>0</v>
      </c>
      <c r="Q316">
        <f>IF(AND('Raw Data'!F311&gt;'Raw Data'!H311, 'Raw Data'!S311&lt;'Raw Data'!T311), 'Raw Data'!H311, 0)</f>
        <v>0</v>
      </c>
      <c r="R316">
        <f>IF(AND('Raw Data'!F311&lt;'Raw Data'!H311, 'Raw Data'!S311&lt;'Raw Data'!T311), 'Raw Data'!H311, 0)</f>
        <v>0</v>
      </c>
      <c r="S316">
        <f>IF(ISNUMBER('Raw Data'!F311), IF(_xlfn.XLOOKUP(SMALL('Raw Data'!F311:H311, 1), B316:D316, B316:D316, 0)&gt;0, SMALL('Raw Data'!F311:H311, 1), 0), 0)</f>
        <v>0</v>
      </c>
      <c r="T316">
        <f>IF(ISNUMBER('Raw Data'!F311), IF(_xlfn.XLOOKUP(SMALL('Raw Data'!F311:H311, 2), B316:D316, B316:D316, 0)&gt;0, SMALL('Raw Data'!F311:H311, 2), 0), 0)</f>
        <v>0</v>
      </c>
      <c r="U316">
        <f>IF(ISNUMBER('Raw Data'!F311), IF(_xlfn.XLOOKUP(SMALL('Raw Data'!F311:H311, 3), B316:D316, B316:D316, 0)&gt;0, SMALL('Raw Data'!F311:H311, 3), 0), 0)</f>
        <v>0</v>
      </c>
      <c r="V316">
        <f>IF(AND('Raw Data'!F311&lt;'Raw Data'!H311,'Raw Data'!S311&gt;'Raw Data'!T311),'Raw Data'!F311,IF(AND('Raw Data'!H311&lt;'Raw Data'!F311,'Raw Data'!T311&gt;'Raw Data'!S311),'Raw Data'!H311,0))</f>
        <v>0</v>
      </c>
      <c r="W316">
        <f>IF(AND('Raw Data'!F311&gt;'Raw Data'!H311,'Raw Data'!S311&gt;'Raw Data'!T311),'Raw Data'!F311,IF(AND('Raw Data'!H311&gt;'Raw Data'!F311,'Raw Data'!T311&gt;'Raw Data'!S311),'Raw Data'!H311,0))</f>
        <v>0</v>
      </c>
      <c r="X316">
        <f>IF(AND('Raw Data'!G311&gt;4,'Raw Data'!S311&gt;'Raw Data'!T311, ISNUMBER('Raw Data'!S311)),'Raw Data'!M311,IF(AND('Raw Data'!G311&gt;4,'Raw Data'!S311='Raw Data'!T311, ISNUMBER('Raw Data'!S311)),0,IF(AND(ISNUMBER('Raw Data'!S311), 'Raw Data'!S311='Raw Data'!T311),'Raw Data'!G311,0)))</f>
        <v>0</v>
      </c>
      <c r="Y316">
        <f>IF(AND('Raw Data'!G311&gt;4,'Raw Data'!S311&lt;'Raw Data'!T311),'Raw Data'!O311,IF(AND('Raw Data'!G311&gt;4,'Raw Data'!S311='Raw Data'!T311),0,IF('Raw Data'!S311='Raw Data'!T311,'Raw Data'!G311,0)))</f>
        <v>0</v>
      </c>
      <c r="Z316">
        <f>IF(AND('Raw Data'!G311&lt;4, 'Raw Data'!S311='Raw Data'!T311), 'Raw Data'!G311,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Data'!U312</f>
        <v>0</v>
      </c>
      <c r="B317">
        <f>IF('Raw Data'!S312&gt;'Raw Data'!T312, 'Raw Data'!F312, 0)</f>
        <v>0</v>
      </c>
      <c r="C317">
        <f>IF(AND(ISNUMBER('Raw Data'!S312), 'Raw Data'!S312='Raw Data'!T312), 'Raw Data'!G312, 0)</f>
        <v>0</v>
      </c>
      <c r="D317">
        <f>IF('Raw Data'!S312&lt;'Raw Data'!T312, 'Raw Data'!H312, 0)</f>
        <v>0</v>
      </c>
      <c r="E317">
        <f>IF(SUM('Raw Data'!S312:T312)&gt;2, 'Raw Data'!I312, 0)</f>
        <v>0</v>
      </c>
      <c r="F317">
        <f>IF(AND(ISNUMBER('Raw Data'!S312),SUM('Raw Data'!S312:T312)&lt;3),'Raw Data'!I312,)</f>
        <v>0</v>
      </c>
      <c r="G317">
        <f>IF(AND('Raw Data'!S312&gt;0, 'Raw Data'!T312&gt;0), 'Raw Data'!K312, 0)</f>
        <v>0</v>
      </c>
      <c r="H317">
        <f>IF(AND(ISNUMBER('Raw Data'!S312), OR('Raw Data'!S312=0, 'Raw Data'!T312=0)), 'Raw Data'!L312, 0)</f>
        <v>0</v>
      </c>
      <c r="I317">
        <f>IF('Raw Data'!S312='Raw Data'!T312, 0, IF('Raw Data'!S312&gt;'Raw Data'!T312, 'Raw Data'!M312, 0))</f>
        <v>0</v>
      </c>
      <c r="J317">
        <f>IF('Raw Data'!S312='Raw Data'!T312, 0, IF('Raw Data'!S312&lt;'Raw Data'!T312, 'Raw Data'!O312, 0))</f>
        <v>0</v>
      </c>
      <c r="K317">
        <f>IF(AND(ISNUMBER('Raw Data'!S312), OR('Raw Data'!S312&gt;'Raw Data'!T312, 'Raw Data'!S312='Raw Data'!T312)), 'Raw Data'!P312, 0)</f>
        <v>0</v>
      </c>
      <c r="L317">
        <f>IF(AND(ISNUMBER('Raw Data'!S312), OR('Raw Data'!S312&lt;'Raw Data'!T312, 'Raw Data'!S312='Raw Data'!T312)), 'Raw Data'!Q312, 0)</f>
        <v>0</v>
      </c>
      <c r="M317">
        <f>IF(AND(ISNUMBER('Raw Data'!S312), OR('Raw Data'!S312&gt;'Raw Data'!T312, 'Raw Data'!S312&lt;'Raw Data'!T312)), 'Raw Data'!R312, 0)</f>
        <v>0</v>
      </c>
      <c r="N317">
        <f>IF(AND('Raw Data'!F312&lt;'Raw Data'!H312, 'Raw Data'!S312&gt;'Raw Data'!T312), 'Raw Data'!F312, 0)</f>
        <v>0</v>
      </c>
      <c r="O317" t="b">
        <f>'Raw Data'!F312&lt;'Raw Data'!H312</f>
        <v>0</v>
      </c>
      <c r="P317">
        <f>IF(AND('Raw Data'!F312&gt;'Raw Data'!H312, 'Raw Data'!S312&gt;'Raw Data'!T312), 'Raw Data'!F312, 0)</f>
        <v>0</v>
      </c>
      <c r="Q317">
        <f>IF(AND('Raw Data'!F312&gt;'Raw Data'!H312, 'Raw Data'!S312&lt;'Raw Data'!T312), 'Raw Data'!H312, 0)</f>
        <v>0</v>
      </c>
      <c r="R317">
        <f>IF(AND('Raw Data'!F312&lt;'Raw Data'!H312, 'Raw Data'!S312&lt;'Raw Data'!T312), 'Raw Data'!H312, 0)</f>
        <v>0</v>
      </c>
      <c r="S317">
        <f>IF(ISNUMBER('Raw Data'!F312), IF(_xlfn.XLOOKUP(SMALL('Raw Data'!F312:H312, 1), B317:D317, B317:D317, 0)&gt;0, SMALL('Raw Data'!F312:H312, 1), 0), 0)</f>
        <v>0</v>
      </c>
      <c r="T317">
        <f>IF(ISNUMBER('Raw Data'!F312), IF(_xlfn.XLOOKUP(SMALL('Raw Data'!F312:H312, 2), B317:D317, B317:D317, 0)&gt;0, SMALL('Raw Data'!F312:H312, 2), 0), 0)</f>
        <v>0</v>
      </c>
      <c r="U317">
        <f>IF(ISNUMBER('Raw Data'!F312), IF(_xlfn.XLOOKUP(SMALL('Raw Data'!F312:H312, 3), B317:D317, B317:D317, 0)&gt;0, SMALL('Raw Data'!F312:H312, 3), 0), 0)</f>
        <v>0</v>
      </c>
      <c r="V317">
        <f>IF(AND('Raw Data'!F312&lt;'Raw Data'!H312,'Raw Data'!S312&gt;'Raw Data'!T312),'Raw Data'!F312,IF(AND('Raw Data'!H312&lt;'Raw Data'!F312,'Raw Data'!T312&gt;'Raw Data'!S312),'Raw Data'!H312,0))</f>
        <v>0</v>
      </c>
      <c r="W317">
        <f>IF(AND('Raw Data'!F312&gt;'Raw Data'!H312,'Raw Data'!S312&gt;'Raw Data'!T312),'Raw Data'!F312,IF(AND('Raw Data'!H312&gt;'Raw Data'!F312,'Raw Data'!T312&gt;'Raw Data'!S312),'Raw Data'!H312,0))</f>
        <v>0</v>
      </c>
      <c r="X317">
        <f>IF(AND('Raw Data'!G312&gt;4,'Raw Data'!S312&gt;'Raw Data'!T312, ISNUMBER('Raw Data'!S312)),'Raw Data'!M312,IF(AND('Raw Data'!G312&gt;4,'Raw Data'!S312='Raw Data'!T312, ISNUMBER('Raw Data'!S312)),0,IF(AND(ISNUMBER('Raw Data'!S312), 'Raw Data'!S312='Raw Data'!T312),'Raw Data'!G312,0)))</f>
        <v>0</v>
      </c>
      <c r="Y317">
        <f>IF(AND('Raw Data'!G312&gt;4,'Raw Data'!S312&lt;'Raw Data'!T312),'Raw Data'!O312,IF(AND('Raw Data'!G312&gt;4,'Raw Data'!S312='Raw Data'!T312),0,IF('Raw Data'!S312='Raw Data'!T312,'Raw Data'!G312,0)))</f>
        <v>0</v>
      </c>
      <c r="Z317">
        <f>IF(AND('Raw Data'!G312&lt;4, 'Raw Data'!S312='Raw Data'!T312), 'Raw Data'!G312,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Data'!U313</f>
        <v>0</v>
      </c>
      <c r="B318">
        <f>IF('Raw Data'!S313&gt;'Raw Data'!T313, 'Raw Data'!F313, 0)</f>
        <v>0</v>
      </c>
      <c r="C318">
        <f>IF(AND(ISNUMBER('Raw Data'!S313), 'Raw Data'!S313='Raw Data'!T313), 'Raw Data'!G313, 0)</f>
        <v>0</v>
      </c>
      <c r="D318">
        <f>IF('Raw Data'!S313&lt;'Raw Data'!T313, 'Raw Data'!H313, 0)</f>
        <v>0</v>
      </c>
      <c r="E318">
        <f>IF(SUM('Raw Data'!S313:T313)&gt;2, 'Raw Data'!I313, 0)</f>
        <v>0</v>
      </c>
      <c r="F318">
        <f>IF(AND(ISNUMBER('Raw Data'!S313),SUM('Raw Data'!S313:T313)&lt;3),'Raw Data'!I313,)</f>
        <v>0</v>
      </c>
      <c r="G318">
        <f>IF(AND('Raw Data'!S313&gt;0, 'Raw Data'!T313&gt;0), 'Raw Data'!K313, 0)</f>
        <v>0</v>
      </c>
      <c r="H318">
        <f>IF(AND(ISNUMBER('Raw Data'!S313), OR('Raw Data'!S313=0, 'Raw Data'!T313=0)), 'Raw Data'!L313, 0)</f>
        <v>0</v>
      </c>
      <c r="I318">
        <f>IF('Raw Data'!S313='Raw Data'!T313, 0, IF('Raw Data'!S313&gt;'Raw Data'!T313, 'Raw Data'!M313, 0))</f>
        <v>0</v>
      </c>
      <c r="J318">
        <f>IF('Raw Data'!S313='Raw Data'!T313, 0, IF('Raw Data'!S313&lt;'Raw Data'!T313, 'Raw Data'!O313, 0))</f>
        <v>0</v>
      </c>
      <c r="K318">
        <f>IF(AND(ISNUMBER('Raw Data'!S313), OR('Raw Data'!S313&gt;'Raw Data'!T313, 'Raw Data'!S313='Raw Data'!T313)), 'Raw Data'!P313, 0)</f>
        <v>0</v>
      </c>
      <c r="L318">
        <f>IF(AND(ISNUMBER('Raw Data'!S313), OR('Raw Data'!S313&lt;'Raw Data'!T313, 'Raw Data'!S313='Raw Data'!T313)), 'Raw Data'!Q313, 0)</f>
        <v>0</v>
      </c>
      <c r="M318">
        <f>IF(AND(ISNUMBER('Raw Data'!S313), OR('Raw Data'!S313&gt;'Raw Data'!T313, 'Raw Data'!S313&lt;'Raw Data'!T313)), 'Raw Data'!R313, 0)</f>
        <v>0</v>
      </c>
      <c r="N318">
        <f>IF(AND('Raw Data'!F313&lt;'Raw Data'!H313, 'Raw Data'!S313&gt;'Raw Data'!T313), 'Raw Data'!F313, 0)</f>
        <v>0</v>
      </c>
      <c r="O318" t="b">
        <f>'Raw Data'!F313&lt;'Raw Data'!H313</f>
        <v>0</v>
      </c>
      <c r="P318">
        <f>IF(AND('Raw Data'!F313&gt;'Raw Data'!H313, 'Raw Data'!S313&gt;'Raw Data'!T313), 'Raw Data'!F313, 0)</f>
        <v>0</v>
      </c>
      <c r="Q318">
        <f>IF(AND('Raw Data'!F313&gt;'Raw Data'!H313, 'Raw Data'!S313&lt;'Raw Data'!T313), 'Raw Data'!H313, 0)</f>
        <v>0</v>
      </c>
      <c r="R318">
        <f>IF(AND('Raw Data'!F313&lt;'Raw Data'!H313, 'Raw Data'!S313&lt;'Raw Data'!T313), 'Raw Data'!H313, 0)</f>
        <v>0</v>
      </c>
      <c r="S318">
        <f>IF(ISNUMBER('Raw Data'!F313), IF(_xlfn.XLOOKUP(SMALL('Raw Data'!F313:H313, 1), B318:D318, B318:D318, 0)&gt;0, SMALL('Raw Data'!F313:H313, 1), 0), 0)</f>
        <v>0</v>
      </c>
      <c r="T318">
        <f>IF(ISNUMBER('Raw Data'!F313), IF(_xlfn.XLOOKUP(SMALL('Raw Data'!F313:H313, 2), B318:D318, B318:D318, 0)&gt;0, SMALL('Raw Data'!F313:H313, 2), 0), 0)</f>
        <v>0</v>
      </c>
      <c r="U318">
        <f>IF(ISNUMBER('Raw Data'!F313), IF(_xlfn.XLOOKUP(SMALL('Raw Data'!F313:H313, 3), B318:D318, B318:D318, 0)&gt;0, SMALL('Raw Data'!F313:H313, 3), 0), 0)</f>
        <v>0</v>
      </c>
      <c r="V318">
        <f>IF(AND('Raw Data'!F313&lt;'Raw Data'!H313,'Raw Data'!S313&gt;'Raw Data'!T313),'Raw Data'!F313,IF(AND('Raw Data'!H313&lt;'Raw Data'!F313,'Raw Data'!T313&gt;'Raw Data'!S313),'Raw Data'!H313,0))</f>
        <v>0</v>
      </c>
      <c r="W318">
        <f>IF(AND('Raw Data'!F313&gt;'Raw Data'!H313,'Raw Data'!S313&gt;'Raw Data'!T313),'Raw Data'!F313,IF(AND('Raw Data'!H313&gt;'Raw Data'!F313,'Raw Data'!T313&gt;'Raw Data'!S313),'Raw Data'!H313,0))</f>
        <v>0</v>
      </c>
      <c r="X318">
        <f>IF(AND('Raw Data'!G313&gt;4,'Raw Data'!S313&gt;'Raw Data'!T313, ISNUMBER('Raw Data'!S313)),'Raw Data'!M313,IF(AND('Raw Data'!G313&gt;4,'Raw Data'!S313='Raw Data'!T313, ISNUMBER('Raw Data'!S313)),0,IF(AND(ISNUMBER('Raw Data'!S313), 'Raw Data'!S313='Raw Data'!T313),'Raw Data'!G313,0)))</f>
        <v>0</v>
      </c>
      <c r="Y318">
        <f>IF(AND('Raw Data'!G313&gt;4,'Raw Data'!S313&lt;'Raw Data'!T313),'Raw Data'!O313,IF(AND('Raw Data'!G313&gt;4,'Raw Data'!S313='Raw Data'!T313),0,IF('Raw Data'!S313='Raw Data'!T313,'Raw Data'!G313,0)))</f>
        <v>0</v>
      </c>
      <c r="Z318">
        <f>IF(AND('Raw Data'!G313&lt;4, 'Raw Data'!S313='Raw Data'!T313), 'Raw Data'!G313,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Data'!U314</f>
        <v>0</v>
      </c>
      <c r="B319">
        <f>IF('Raw Data'!S314&gt;'Raw Data'!T314, 'Raw Data'!F314, 0)</f>
        <v>0</v>
      </c>
      <c r="C319">
        <f>IF(AND(ISNUMBER('Raw Data'!S314), 'Raw Data'!S314='Raw Data'!T314), 'Raw Data'!G314, 0)</f>
        <v>0</v>
      </c>
      <c r="D319">
        <f>IF('Raw Data'!S314&lt;'Raw Data'!T314, 'Raw Data'!H314, 0)</f>
        <v>0</v>
      </c>
      <c r="E319">
        <f>IF(SUM('Raw Data'!S314:T314)&gt;2, 'Raw Data'!I314, 0)</f>
        <v>0</v>
      </c>
      <c r="F319">
        <f>IF(AND(ISNUMBER('Raw Data'!S314),SUM('Raw Data'!S314:T314)&lt;3),'Raw Data'!I314,)</f>
        <v>0</v>
      </c>
      <c r="G319">
        <f>IF(AND('Raw Data'!S314&gt;0, 'Raw Data'!T314&gt;0), 'Raw Data'!K314, 0)</f>
        <v>0</v>
      </c>
      <c r="H319">
        <f>IF(AND(ISNUMBER('Raw Data'!S314), OR('Raw Data'!S314=0, 'Raw Data'!T314=0)), 'Raw Data'!L314, 0)</f>
        <v>0</v>
      </c>
      <c r="I319">
        <f>IF('Raw Data'!S314='Raw Data'!T314, 0, IF('Raw Data'!S314&gt;'Raw Data'!T314, 'Raw Data'!M314, 0))</f>
        <v>0</v>
      </c>
      <c r="J319">
        <f>IF('Raw Data'!S314='Raw Data'!T314, 0, IF('Raw Data'!S314&lt;'Raw Data'!T314, 'Raw Data'!O314, 0))</f>
        <v>0</v>
      </c>
      <c r="K319">
        <f>IF(AND(ISNUMBER('Raw Data'!S314), OR('Raw Data'!S314&gt;'Raw Data'!T314, 'Raw Data'!S314='Raw Data'!T314)), 'Raw Data'!P314, 0)</f>
        <v>0</v>
      </c>
      <c r="L319">
        <f>IF(AND(ISNUMBER('Raw Data'!S314), OR('Raw Data'!S314&lt;'Raw Data'!T314, 'Raw Data'!S314='Raw Data'!T314)), 'Raw Data'!Q314, 0)</f>
        <v>0</v>
      </c>
      <c r="M319">
        <f>IF(AND(ISNUMBER('Raw Data'!S314), OR('Raw Data'!S314&gt;'Raw Data'!T314, 'Raw Data'!S314&lt;'Raw Data'!T314)), 'Raw Data'!R314, 0)</f>
        <v>0</v>
      </c>
      <c r="N319">
        <f>IF(AND('Raw Data'!F314&lt;'Raw Data'!H314, 'Raw Data'!S314&gt;'Raw Data'!T314), 'Raw Data'!F314, 0)</f>
        <v>0</v>
      </c>
      <c r="O319" t="b">
        <f>'Raw Data'!F314&lt;'Raw Data'!H314</f>
        <v>0</v>
      </c>
      <c r="P319">
        <f>IF(AND('Raw Data'!F314&gt;'Raw Data'!H314, 'Raw Data'!S314&gt;'Raw Data'!T314), 'Raw Data'!F314, 0)</f>
        <v>0</v>
      </c>
      <c r="Q319">
        <f>IF(AND('Raw Data'!F314&gt;'Raw Data'!H314, 'Raw Data'!S314&lt;'Raw Data'!T314), 'Raw Data'!H314, 0)</f>
        <v>0</v>
      </c>
      <c r="R319">
        <f>IF(AND('Raw Data'!F314&lt;'Raw Data'!H314, 'Raw Data'!S314&lt;'Raw Data'!T314), 'Raw Data'!H314, 0)</f>
        <v>0</v>
      </c>
      <c r="S319">
        <f>IF(ISNUMBER('Raw Data'!F314), IF(_xlfn.XLOOKUP(SMALL('Raw Data'!F314:H314, 1), B319:D319, B319:D319, 0)&gt;0, SMALL('Raw Data'!F314:H314, 1), 0), 0)</f>
        <v>0</v>
      </c>
      <c r="T319">
        <f>IF(ISNUMBER('Raw Data'!F314), IF(_xlfn.XLOOKUP(SMALL('Raw Data'!F314:H314, 2), B319:D319, B319:D319, 0)&gt;0, SMALL('Raw Data'!F314:H314, 2), 0), 0)</f>
        <v>0</v>
      </c>
      <c r="U319">
        <f>IF(ISNUMBER('Raw Data'!F314), IF(_xlfn.XLOOKUP(SMALL('Raw Data'!F314:H314, 3), B319:D319, B319:D319, 0)&gt;0, SMALL('Raw Data'!F314:H314, 3), 0), 0)</f>
        <v>0</v>
      </c>
      <c r="V319">
        <f>IF(AND('Raw Data'!F314&lt;'Raw Data'!H314,'Raw Data'!S314&gt;'Raw Data'!T314),'Raw Data'!F314,IF(AND('Raw Data'!H314&lt;'Raw Data'!F314,'Raw Data'!T314&gt;'Raw Data'!S314),'Raw Data'!H314,0))</f>
        <v>0</v>
      </c>
      <c r="W319">
        <f>IF(AND('Raw Data'!F314&gt;'Raw Data'!H314,'Raw Data'!S314&gt;'Raw Data'!T314),'Raw Data'!F314,IF(AND('Raw Data'!H314&gt;'Raw Data'!F314,'Raw Data'!T314&gt;'Raw Data'!S314),'Raw Data'!H314,0))</f>
        <v>0</v>
      </c>
      <c r="X319">
        <f>IF(AND('Raw Data'!G314&gt;4,'Raw Data'!S314&gt;'Raw Data'!T314, ISNUMBER('Raw Data'!S314)),'Raw Data'!M314,IF(AND('Raw Data'!G314&gt;4,'Raw Data'!S314='Raw Data'!T314, ISNUMBER('Raw Data'!S314)),0,IF(AND(ISNUMBER('Raw Data'!S314), 'Raw Data'!S314='Raw Data'!T314),'Raw Data'!G314,0)))</f>
        <v>0</v>
      </c>
      <c r="Y319">
        <f>IF(AND('Raw Data'!G314&gt;4,'Raw Data'!S314&lt;'Raw Data'!T314),'Raw Data'!O314,IF(AND('Raw Data'!G314&gt;4,'Raw Data'!S314='Raw Data'!T314),0,IF('Raw Data'!S314='Raw Data'!T314,'Raw Data'!G314,0)))</f>
        <v>0</v>
      </c>
      <c r="Z319">
        <f>IF(AND('Raw Data'!G314&lt;4, 'Raw Data'!S314='Raw Data'!T314), 'Raw Data'!G314,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Data'!U315</f>
        <v>0</v>
      </c>
      <c r="B320">
        <f>IF('Raw Data'!S315&gt;'Raw Data'!T315, 'Raw Data'!F315, 0)</f>
        <v>0</v>
      </c>
      <c r="C320">
        <f>IF(AND(ISNUMBER('Raw Data'!S315), 'Raw Data'!S315='Raw Data'!T315), 'Raw Data'!G315, 0)</f>
        <v>0</v>
      </c>
      <c r="D320">
        <f>IF('Raw Data'!S315&lt;'Raw Data'!T315, 'Raw Data'!H315, 0)</f>
        <v>0</v>
      </c>
      <c r="E320">
        <f>IF(SUM('Raw Data'!S315:T315)&gt;2, 'Raw Data'!I315, 0)</f>
        <v>0</v>
      </c>
      <c r="F320">
        <f>IF(AND(ISNUMBER('Raw Data'!S315),SUM('Raw Data'!S315:T315)&lt;3),'Raw Data'!I315,)</f>
        <v>0</v>
      </c>
      <c r="G320">
        <f>IF(AND('Raw Data'!S315&gt;0, 'Raw Data'!T315&gt;0), 'Raw Data'!K315, 0)</f>
        <v>0</v>
      </c>
      <c r="H320">
        <f>IF(AND(ISNUMBER('Raw Data'!S315), OR('Raw Data'!S315=0, 'Raw Data'!T315=0)), 'Raw Data'!L315, 0)</f>
        <v>0</v>
      </c>
      <c r="I320">
        <f>IF('Raw Data'!S315='Raw Data'!T315, 0, IF('Raw Data'!S315&gt;'Raw Data'!T315, 'Raw Data'!M315, 0))</f>
        <v>0</v>
      </c>
      <c r="J320">
        <f>IF('Raw Data'!S315='Raw Data'!T315, 0, IF('Raw Data'!S315&lt;'Raw Data'!T315, 'Raw Data'!O315, 0))</f>
        <v>0</v>
      </c>
      <c r="K320">
        <f>IF(AND(ISNUMBER('Raw Data'!S315), OR('Raw Data'!S315&gt;'Raw Data'!T315, 'Raw Data'!S315='Raw Data'!T315)), 'Raw Data'!P315, 0)</f>
        <v>0</v>
      </c>
      <c r="L320">
        <f>IF(AND(ISNUMBER('Raw Data'!S315), OR('Raw Data'!S315&lt;'Raw Data'!T315, 'Raw Data'!S315='Raw Data'!T315)), 'Raw Data'!Q315, 0)</f>
        <v>0</v>
      </c>
      <c r="M320">
        <f>IF(AND(ISNUMBER('Raw Data'!S315), OR('Raw Data'!S315&gt;'Raw Data'!T315, 'Raw Data'!S315&lt;'Raw Data'!T315)), 'Raw Data'!R315, 0)</f>
        <v>0</v>
      </c>
      <c r="N320">
        <f>IF(AND('Raw Data'!F315&lt;'Raw Data'!H315, 'Raw Data'!S315&gt;'Raw Data'!T315), 'Raw Data'!F315, 0)</f>
        <v>0</v>
      </c>
      <c r="O320" t="b">
        <f>'Raw Data'!F315&lt;'Raw Data'!H315</f>
        <v>0</v>
      </c>
      <c r="P320">
        <f>IF(AND('Raw Data'!F315&gt;'Raw Data'!H315, 'Raw Data'!S315&gt;'Raw Data'!T315), 'Raw Data'!F315, 0)</f>
        <v>0</v>
      </c>
      <c r="Q320">
        <f>IF(AND('Raw Data'!F315&gt;'Raw Data'!H315, 'Raw Data'!S315&lt;'Raw Data'!T315), 'Raw Data'!H315, 0)</f>
        <v>0</v>
      </c>
      <c r="R320">
        <f>IF(AND('Raw Data'!F315&lt;'Raw Data'!H315, 'Raw Data'!S315&lt;'Raw Data'!T315), 'Raw Data'!H315, 0)</f>
        <v>0</v>
      </c>
      <c r="S320">
        <f>IF(ISNUMBER('Raw Data'!F315), IF(_xlfn.XLOOKUP(SMALL('Raw Data'!F315:H315, 1), B320:D320, B320:D320, 0)&gt;0, SMALL('Raw Data'!F315:H315, 1), 0), 0)</f>
        <v>0</v>
      </c>
      <c r="T320">
        <f>IF(ISNUMBER('Raw Data'!F315), IF(_xlfn.XLOOKUP(SMALL('Raw Data'!F315:H315, 2), B320:D320, B320:D320, 0)&gt;0, SMALL('Raw Data'!F315:H315, 2), 0), 0)</f>
        <v>0</v>
      </c>
      <c r="U320">
        <f>IF(ISNUMBER('Raw Data'!F315), IF(_xlfn.XLOOKUP(SMALL('Raw Data'!F315:H315, 3), B320:D320, B320:D320, 0)&gt;0, SMALL('Raw Data'!F315:H315, 3), 0), 0)</f>
        <v>0</v>
      </c>
      <c r="V320">
        <f>IF(AND('Raw Data'!F315&lt;'Raw Data'!H315,'Raw Data'!S315&gt;'Raw Data'!T315),'Raw Data'!F315,IF(AND('Raw Data'!H315&lt;'Raw Data'!F315,'Raw Data'!T315&gt;'Raw Data'!S315),'Raw Data'!H315,0))</f>
        <v>0</v>
      </c>
      <c r="W320">
        <f>IF(AND('Raw Data'!F315&gt;'Raw Data'!H315,'Raw Data'!S315&gt;'Raw Data'!T315),'Raw Data'!F315,IF(AND('Raw Data'!H315&gt;'Raw Data'!F315,'Raw Data'!T315&gt;'Raw Data'!S315),'Raw Data'!H315,0))</f>
        <v>0</v>
      </c>
      <c r="X320">
        <f>IF(AND('Raw Data'!G315&gt;4,'Raw Data'!S315&gt;'Raw Data'!T315, ISNUMBER('Raw Data'!S315)),'Raw Data'!M315,IF(AND('Raw Data'!G315&gt;4,'Raw Data'!S315='Raw Data'!T315, ISNUMBER('Raw Data'!S315)),0,IF(AND(ISNUMBER('Raw Data'!S315), 'Raw Data'!S315='Raw Data'!T315),'Raw Data'!G315,0)))</f>
        <v>0</v>
      </c>
      <c r="Y320">
        <f>IF(AND('Raw Data'!G315&gt;4,'Raw Data'!S315&lt;'Raw Data'!T315),'Raw Data'!O315,IF(AND('Raw Data'!G315&gt;4,'Raw Data'!S315='Raw Data'!T315),0,IF('Raw Data'!S315='Raw Data'!T315,'Raw Data'!G315,0)))</f>
        <v>0</v>
      </c>
      <c r="Z320">
        <f>IF(AND('Raw Data'!G315&lt;4, 'Raw Data'!S315='Raw Data'!T315), 'Raw Data'!G315,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Data'!U316</f>
        <v>0</v>
      </c>
      <c r="B321">
        <f>IF('Raw Data'!S316&gt;'Raw Data'!T316, 'Raw Data'!F316, 0)</f>
        <v>0</v>
      </c>
      <c r="C321">
        <f>IF(AND(ISNUMBER('Raw Data'!S316), 'Raw Data'!S316='Raw Data'!T316), 'Raw Data'!G316, 0)</f>
        <v>0</v>
      </c>
      <c r="D321">
        <f>IF('Raw Data'!S316&lt;'Raw Data'!T316, 'Raw Data'!H316, 0)</f>
        <v>0</v>
      </c>
      <c r="E321">
        <f>IF(SUM('Raw Data'!S316:T316)&gt;2, 'Raw Data'!I316, 0)</f>
        <v>0</v>
      </c>
      <c r="F321">
        <f>IF(AND(ISNUMBER('Raw Data'!S316),SUM('Raw Data'!S316:T316)&lt;3),'Raw Data'!I316,)</f>
        <v>0</v>
      </c>
      <c r="G321">
        <f>IF(AND('Raw Data'!S316&gt;0, 'Raw Data'!T316&gt;0), 'Raw Data'!K316, 0)</f>
        <v>0</v>
      </c>
      <c r="H321">
        <f>IF(AND(ISNUMBER('Raw Data'!S316), OR('Raw Data'!S316=0, 'Raw Data'!T316=0)), 'Raw Data'!L316, 0)</f>
        <v>0</v>
      </c>
      <c r="I321">
        <f>IF('Raw Data'!S316='Raw Data'!T316, 0, IF('Raw Data'!S316&gt;'Raw Data'!T316, 'Raw Data'!M316, 0))</f>
        <v>0</v>
      </c>
      <c r="J321">
        <f>IF('Raw Data'!S316='Raw Data'!T316, 0, IF('Raw Data'!S316&lt;'Raw Data'!T316, 'Raw Data'!O316, 0))</f>
        <v>0</v>
      </c>
      <c r="K321">
        <f>IF(AND(ISNUMBER('Raw Data'!S316), OR('Raw Data'!S316&gt;'Raw Data'!T316, 'Raw Data'!S316='Raw Data'!T316)), 'Raw Data'!P316, 0)</f>
        <v>0</v>
      </c>
      <c r="L321">
        <f>IF(AND(ISNUMBER('Raw Data'!S316), OR('Raw Data'!S316&lt;'Raw Data'!T316, 'Raw Data'!S316='Raw Data'!T316)), 'Raw Data'!Q316, 0)</f>
        <v>0</v>
      </c>
      <c r="M321">
        <f>IF(AND(ISNUMBER('Raw Data'!S316), OR('Raw Data'!S316&gt;'Raw Data'!T316, 'Raw Data'!S316&lt;'Raw Data'!T316)), 'Raw Data'!R316, 0)</f>
        <v>0</v>
      </c>
      <c r="N321">
        <f>IF(AND('Raw Data'!F316&lt;'Raw Data'!H316, 'Raw Data'!S316&gt;'Raw Data'!T316), 'Raw Data'!F316, 0)</f>
        <v>0</v>
      </c>
      <c r="O321" t="b">
        <f>'Raw Data'!F316&lt;'Raw Data'!H316</f>
        <v>0</v>
      </c>
      <c r="P321">
        <f>IF(AND('Raw Data'!F316&gt;'Raw Data'!H316, 'Raw Data'!S316&gt;'Raw Data'!T316), 'Raw Data'!F316, 0)</f>
        <v>0</v>
      </c>
      <c r="Q321">
        <f>IF(AND('Raw Data'!F316&gt;'Raw Data'!H316, 'Raw Data'!S316&lt;'Raw Data'!T316), 'Raw Data'!H316, 0)</f>
        <v>0</v>
      </c>
      <c r="R321">
        <f>IF(AND('Raw Data'!F316&lt;'Raw Data'!H316, 'Raw Data'!S316&lt;'Raw Data'!T316), 'Raw Data'!H316, 0)</f>
        <v>0</v>
      </c>
      <c r="S321">
        <f>IF(ISNUMBER('Raw Data'!F316), IF(_xlfn.XLOOKUP(SMALL('Raw Data'!F316:H316, 1), B321:D321, B321:D321, 0)&gt;0, SMALL('Raw Data'!F316:H316, 1), 0), 0)</f>
        <v>0</v>
      </c>
      <c r="T321">
        <f>IF(ISNUMBER('Raw Data'!F316), IF(_xlfn.XLOOKUP(SMALL('Raw Data'!F316:H316, 2), B321:D321, B321:D321, 0)&gt;0, SMALL('Raw Data'!F316:H316, 2), 0), 0)</f>
        <v>0</v>
      </c>
      <c r="U321">
        <f>IF(ISNUMBER('Raw Data'!F316), IF(_xlfn.XLOOKUP(SMALL('Raw Data'!F316:H316, 3), B321:D321, B321:D321, 0)&gt;0, SMALL('Raw Data'!F316:H316, 3), 0), 0)</f>
        <v>0</v>
      </c>
      <c r="V321">
        <f>IF(AND('Raw Data'!F316&lt;'Raw Data'!H316,'Raw Data'!S316&gt;'Raw Data'!T316),'Raw Data'!F316,IF(AND('Raw Data'!H316&lt;'Raw Data'!F316,'Raw Data'!T316&gt;'Raw Data'!S316),'Raw Data'!H316,0))</f>
        <v>0</v>
      </c>
      <c r="W321">
        <f>IF(AND('Raw Data'!F316&gt;'Raw Data'!H316,'Raw Data'!S316&gt;'Raw Data'!T316),'Raw Data'!F316,IF(AND('Raw Data'!H316&gt;'Raw Data'!F316,'Raw Data'!T316&gt;'Raw Data'!S316),'Raw Data'!H316,0))</f>
        <v>0</v>
      </c>
      <c r="X321">
        <f>IF(AND('Raw Data'!G316&gt;4,'Raw Data'!S316&gt;'Raw Data'!T316, ISNUMBER('Raw Data'!S316)),'Raw Data'!M316,IF(AND('Raw Data'!G316&gt;4,'Raw Data'!S316='Raw Data'!T316, ISNUMBER('Raw Data'!S316)),0,IF(AND(ISNUMBER('Raw Data'!S316), 'Raw Data'!S316='Raw Data'!T316),'Raw Data'!G316,0)))</f>
        <v>0</v>
      </c>
      <c r="Y321">
        <f>IF(AND('Raw Data'!G316&gt;4,'Raw Data'!S316&lt;'Raw Data'!T316),'Raw Data'!O316,IF(AND('Raw Data'!G316&gt;4,'Raw Data'!S316='Raw Data'!T316),0,IF('Raw Data'!S316='Raw Data'!T316,'Raw Data'!G316,0)))</f>
        <v>0</v>
      </c>
      <c r="Z321">
        <f>IF(AND('Raw Data'!G316&lt;4, 'Raw Data'!S316='Raw Data'!T316), 'Raw Data'!G316,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Data'!U317</f>
        <v>0</v>
      </c>
      <c r="B322">
        <f>IF('Raw Data'!S317&gt;'Raw Data'!T317, 'Raw Data'!F317, 0)</f>
        <v>0</v>
      </c>
      <c r="C322">
        <f>IF(AND(ISNUMBER('Raw Data'!S317), 'Raw Data'!S317='Raw Data'!T317), 'Raw Data'!G317, 0)</f>
        <v>0</v>
      </c>
      <c r="D322">
        <f>IF('Raw Data'!S317&lt;'Raw Data'!T317, 'Raw Data'!H317, 0)</f>
        <v>0</v>
      </c>
      <c r="E322">
        <f>IF(SUM('Raw Data'!S317:T317)&gt;2, 'Raw Data'!I317, 0)</f>
        <v>0</v>
      </c>
      <c r="F322">
        <f>IF(AND(ISNUMBER('Raw Data'!S317),SUM('Raw Data'!S317:T317)&lt;3),'Raw Data'!I317,)</f>
        <v>0</v>
      </c>
      <c r="G322">
        <f>IF(AND('Raw Data'!S317&gt;0, 'Raw Data'!T317&gt;0), 'Raw Data'!K317, 0)</f>
        <v>0</v>
      </c>
      <c r="H322">
        <f>IF(AND(ISNUMBER('Raw Data'!S317), OR('Raw Data'!S317=0, 'Raw Data'!T317=0)), 'Raw Data'!L317, 0)</f>
        <v>0</v>
      </c>
      <c r="I322">
        <f>IF('Raw Data'!S317='Raw Data'!T317, 0, IF('Raw Data'!S317&gt;'Raw Data'!T317, 'Raw Data'!M317, 0))</f>
        <v>0</v>
      </c>
      <c r="J322">
        <f>IF('Raw Data'!S317='Raw Data'!T317, 0, IF('Raw Data'!S317&lt;'Raw Data'!T317, 'Raw Data'!O317, 0))</f>
        <v>0</v>
      </c>
      <c r="K322">
        <f>IF(AND(ISNUMBER('Raw Data'!S317), OR('Raw Data'!S317&gt;'Raw Data'!T317, 'Raw Data'!S317='Raw Data'!T317)), 'Raw Data'!P317, 0)</f>
        <v>0</v>
      </c>
      <c r="L322">
        <f>IF(AND(ISNUMBER('Raw Data'!S317), OR('Raw Data'!S317&lt;'Raw Data'!T317, 'Raw Data'!S317='Raw Data'!T317)), 'Raw Data'!Q317, 0)</f>
        <v>0</v>
      </c>
      <c r="M322">
        <f>IF(AND(ISNUMBER('Raw Data'!S317), OR('Raw Data'!S317&gt;'Raw Data'!T317, 'Raw Data'!S317&lt;'Raw Data'!T317)), 'Raw Data'!R317, 0)</f>
        <v>0</v>
      </c>
      <c r="N322">
        <f>IF(AND('Raw Data'!F317&lt;'Raw Data'!H317, 'Raw Data'!S317&gt;'Raw Data'!T317), 'Raw Data'!F317, 0)</f>
        <v>0</v>
      </c>
      <c r="O322" t="b">
        <f>'Raw Data'!F317&lt;'Raw Data'!H317</f>
        <v>0</v>
      </c>
      <c r="P322">
        <f>IF(AND('Raw Data'!F317&gt;'Raw Data'!H317, 'Raw Data'!S317&gt;'Raw Data'!T317), 'Raw Data'!F317, 0)</f>
        <v>0</v>
      </c>
      <c r="Q322">
        <f>IF(AND('Raw Data'!F317&gt;'Raw Data'!H317, 'Raw Data'!S317&lt;'Raw Data'!T317), 'Raw Data'!H317, 0)</f>
        <v>0</v>
      </c>
      <c r="R322">
        <f>IF(AND('Raw Data'!F317&lt;'Raw Data'!H317, 'Raw Data'!S317&lt;'Raw Data'!T317), 'Raw Data'!H317, 0)</f>
        <v>0</v>
      </c>
      <c r="S322">
        <f>IF(ISNUMBER('Raw Data'!F317), IF(_xlfn.XLOOKUP(SMALL('Raw Data'!F317:H317, 1), B322:D322, B322:D322, 0)&gt;0, SMALL('Raw Data'!F317:H317, 1), 0), 0)</f>
        <v>0</v>
      </c>
      <c r="T322">
        <f>IF(ISNUMBER('Raw Data'!F317), IF(_xlfn.XLOOKUP(SMALL('Raw Data'!F317:H317, 2), B322:D322, B322:D322, 0)&gt;0, SMALL('Raw Data'!F317:H317, 2), 0), 0)</f>
        <v>0</v>
      </c>
      <c r="U322">
        <f>IF(ISNUMBER('Raw Data'!F317), IF(_xlfn.XLOOKUP(SMALL('Raw Data'!F317:H317, 3), B322:D322, B322:D322, 0)&gt;0, SMALL('Raw Data'!F317:H317, 3), 0), 0)</f>
        <v>0</v>
      </c>
      <c r="V322">
        <f>IF(AND('Raw Data'!F317&lt;'Raw Data'!H317,'Raw Data'!S317&gt;'Raw Data'!T317),'Raw Data'!F317,IF(AND('Raw Data'!H317&lt;'Raw Data'!F317,'Raw Data'!T317&gt;'Raw Data'!S317),'Raw Data'!H317,0))</f>
        <v>0</v>
      </c>
      <c r="W322">
        <f>IF(AND('Raw Data'!F317&gt;'Raw Data'!H317,'Raw Data'!S317&gt;'Raw Data'!T317),'Raw Data'!F317,IF(AND('Raw Data'!H317&gt;'Raw Data'!F317,'Raw Data'!T317&gt;'Raw Data'!S317),'Raw Data'!H317,0))</f>
        <v>0</v>
      </c>
      <c r="X322">
        <f>IF(AND('Raw Data'!G317&gt;4,'Raw Data'!S317&gt;'Raw Data'!T317, ISNUMBER('Raw Data'!S317)),'Raw Data'!M317,IF(AND('Raw Data'!G317&gt;4,'Raw Data'!S317='Raw Data'!T317, ISNUMBER('Raw Data'!S317)),0,IF(AND(ISNUMBER('Raw Data'!S317), 'Raw Data'!S317='Raw Data'!T317),'Raw Data'!G317,0)))</f>
        <v>0</v>
      </c>
      <c r="Y322">
        <f>IF(AND('Raw Data'!G317&gt;4,'Raw Data'!S317&lt;'Raw Data'!T317),'Raw Data'!O317,IF(AND('Raw Data'!G317&gt;4,'Raw Data'!S317='Raw Data'!T317),0,IF('Raw Data'!S317='Raw Data'!T317,'Raw Data'!G317,0)))</f>
        <v>0</v>
      </c>
      <c r="Z322">
        <f>IF(AND('Raw Data'!G317&lt;4, 'Raw Data'!S317='Raw Data'!T317), 'Raw Data'!G317,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Data'!U318</f>
        <v>0</v>
      </c>
      <c r="B323">
        <f>IF('Raw Data'!S318&gt;'Raw Data'!T318, 'Raw Data'!F318, 0)</f>
        <v>0</v>
      </c>
      <c r="C323">
        <f>IF(AND(ISNUMBER('Raw Data'!S318), 'Raw Data'!S318='Raw Data'!T318), 'Raw Data'!G318, 0)</f>
        <v>0</v>
      </c>
      <c r="D323">
        <f>IF('Raw Data'!S318&lt;'Raw Data'!T318, 'Raw Data'!H318, 0)</f>
        <v>0</v>
      </c>
      <c r="E323">
        <f>IF(SUM('Raw Data'!S318:T318)&gt;2, 'Raw Data'!I318, 0)</f>
        <v>0</v>
      </c>
      <c r="F323">
        <f>IF(AND(ISNUMBER('Raw Data'!S318),SUM('Raw Data'!S318:T318)&lt;3),'Raw Data'!I318,)</f>
        <v>0</v>
      </c>
      <c r="G323">
        <f>IF(AND('Raw Data'!S318&gt;0, 'Raw Data'!T318&gt;0), 'Raw Data'!K318, 0)</f>
        <v>0</v>
      </c>
      <c r="H323">
        <f>IF(AND(ISNUMBER('Raw Data'!S318), OR('Raw Data'!S318=0, 'Raw Data'!T318=0)), 'Raw Data'!L318, 0)</f>
        <v>0</v>
      </c>
      <c r="I323">
        <f>IF('Raw Data'!S318='Raw Data'!T318, 0, IF('Raw Data'!S318&gt;'Raw Data'!T318, 'Raw Data'!M318, 0))</f>
        <v>0</v>
      </c>
      <c r="J323">
        <f>IF('Raw Data'!S318='Raw Data'!T318, 0, IF('Raw Data'!S318&lt;'Raw Data'!T318, 'Raw Data'!O318, 0))</f>
        <v>0</v>
      </c>
      <c r="K323">
        <f>IF(AND(ISNUMBER('Raw Data'!S318), OR('Raw Data'!S318&gt;'Raw Data'!T318, 'Raw Data'!S318='Raw Data'!T318)), 'Raw Data'!P318, 0)</f>
        <v>0</v>
      </c>
      <c r="L323">
        <f>IF(AND(ISNUMBER('Raw Data'!S318), OR('Raw Data'!S318&lt;'Raw Data'!T318, 'Raw Data'!S318='Raw Data'!T318)), 'Raw Data'!Q318, 0)</f>
        <v>0</v>
      </c>
      <c r="M323">
        <f>IF(AND(ISNUMBER('Raw Data'!S318), OR('Raw Data'!S318&gt;'Raw Data'!T318, 'Raw Data'!S318&lt;'Raw Data'!T318)), 'Raw Data'!R318, 0)</f>
        <v>0</v>
      </c>
      <c r="N323">
        <f>IF(AND('Raw Data'!F318&lt;'Raw Data'!H318, 'Raw Data'!S318&gt;'Raw Data'!T318), 'Raw Data'!F318, 0)</f>
        <v>0</v>
      </c>
      <c r="O323" t="b">
        <f>'Raw Data'!F318&lt;'Raw Data'!H318</f>
        <v>0</v>
      </c>
      <c r="P323">
        <f>IF(AND('Raw Data'!F318&gt;'Raw Data'!H318, 'Raw Data'!S318&gt;'Raw Data'!T318), 'Raw Data'!F318, 0)</f>
        <v>0</v>
      </c>
      <c r="Q323">
        <f>IF(AND('Raw Data'!F318&gt;'Raw Data'!H318, 'Raw Data'!S318&lt;'Raw Data'!T318), 'Raw Data'!H318, 0)</f>
        <v>0</v>
      </c>
      <c r="R323">
        <f>IF(AND('Raw Data'!F318&lt;'Raw Data'!H318, 'Raw Data'!S318&lt;'Raw Data'!T318), 'Raw Data'!H318, 0)</f>
        <v>0</v>
      </c>
      <c r="S323">
        <f>IF(ISNUMBER('Raw Data'!F318), IF(_xlfn.XLOOKUP(SMALL('Raw Data'!F318:H318, 1), B323:D323, B323:D323, 0)&gt;0, SMALL('Raw Data'!F318:H318, 1), 0), 0)</f>
        <v>0</v>
      </c>
      <c r="T323">
        <f>IF(ISNUMBER('Raw Data'!F318), IF(_xlfn.XLOOKUP(SMALL('Raw Data'!F318:H318, 2), B323:D323, B323:D323, 0)&gt;0, SMALL('Raw Data'!F318:H318, 2), 0), 0)</f>
        <v>0</v>
      </c>
      <c r="U323">
        <f>IF(ISNUMBER('Raw Data'!F318), IF(_xlfn.XLOOKUP(SMALL('Raw Data'!F318:H318, 3), B323:D323, B323:D323, 0)&gt;0, SMALL('Raw Data'!F318:H318, 3), 0), 0)</f>
        <v>0</v>
      </c>
      <c r="V323">
        <f>IF(AND('Raw Data'!F318&lt;'Raw Data'!H318,'Raw Data'!S318&gt;'Raw Data'!T318),'Raw Data'!F318,IF(AND('Raw Data'!H318&lt;'Raw Data'!F318,'Raw Data'!T318&gt;'Raw Data'!S318),'Raw Data'!H318,0))</f>
        <v>0</v>
      </c>
      <c r="W323">
        <f>IF(AND('Raw Data'!F318&gt;'Raw Data'!H318,'Raw Data'!S318&gt;'Raw Data'!T318),'Raw Data'!F318,IF(AND('Raw Data'!H318&gt;'Raw Data'!F318,'Raw Data'!T318&gt;'Raw Data'!S318),'Raw Data'!H318,0))</f>
        <v>0</v>
      </c>
      <c r="X323">
        <f>IF(AND('Raw Data'!G318&gt;4,'Raw Data'!S318&gt;'Raw Data'!T318, ISNUMBER('Raw Data'!S318)),'Raw Data'!M318,IF(AND('Raw Data'!G318&gt;4,'Raw Data'!S318='Raw Data'!T318, ISNUMBER('Raw Data'!S318)),0,IF(AND(ISNUMBER('Raw Data'!S318), 'Raw Data'!S318='Raw Data'!T318),'Raw Data'!G318,0)))</f>
        <v>0</v>
      </c>
      <c r="Y323">
        <f>IF(AND('Raw Data'!G318&gt;4,'Raw Data'!S318&lt;'Raw Data'!T318),'Raw Data'!O318,IF(AND('Raw Data'!G318&gt;4,'Raw Data'!S318='Raw Data'!T318),0,IF('Raw Data'!S318='Raw Data'!T318,'Raw Data'!G318,0)))</f>
        <v>0</v>
      </c>
      <c r="Z323">
        <f>IF(AND('Raw Data'!G318&lt;4, 'Raw Data'!S318='Raw Data'!T318), 'Raw Data'!G318,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Data'!U319</f>
        <v>0</v>
      </c>
      <c r="B324">
        <f>IF('Raw Data'!S319&gt;'Raw Data'!T319, 'Raw Data'!F319, 0)</f>
        <v>0</v>
      </c>
      <c r="C324">
        <f>IF(AND(ISNUMBER('Raw Data'!S319), 'Raw Data'!S319='Raw Data'!T319), 'Raw Data'!G319, 0)</f>
        <v>0</v>
      </c>
      <c r="D324">
        <f>IF('Raw Data'!S319&lt;'Raw Data'!T319, 'Raw Data'!H319, 0)</f>
        <v>0</v>
      </c>
      <c r="E324">
        <f>IF(SUM('Raw Data'!S319:T319)&gt;2, 'Raw Data'!I319, 0)</f>
        <v>0</v>
      </c>
      <c r="F324">
        <f>IF(AND(ISNUMBER('Raw Data'!S319),SUM('Raw Data'!S319:T319)&lt;3),'Raw Data'!I319,)</f>
        <v>0</v>
      </c>
      <c r="G324">
        <f>IF(AND('Raw Data'!S319&gt;0, 'Raw Data'!T319&gt;0), 'Raw Data'!K319, 0)</f>
        <v>0</v>
      </c>
      <c r="H324">
        <f>IF(AND(ISNUMBER('Raw Data'!S319), OR('Raw Data'!S319=0, 'Raw Data'!T319=0)), 'Raw Data'!L319, 0)</f>
        <v>0</v>
      </c>
      <c r="I324">
        <f>IF('Raw Data'!S319='Raw Data'!T319, 0, IF('Raw Data'!S319&gt;'Raw Data'!T319, 'Raw Data'!M319, 0))</f>
        <v>0</v>
      </c>
      <c r="J324">
        <f>IF('Raw Data'!S319='Raw Data'!T319, 0, IF('Raw Data'!S319&lt;'Raw Data'!T319, 'Raw Data'!O319, 0))</f>
        <v>0</v>
      </c>
      <c r="K324">
        <f>IF(AND(ISNUMBER('Raw Data'!S319), OR('Raw Data'!S319&gt;'Raw Data'!T319, 'Raw Data'!S319='Raw Data'!T319)), 'Raw Data'!P319, 0)</f>
        <v>0</v>
      </c>
      <c r="L324">
        <f>IF(AND(ISNUMBER('Raw Data'!S319), OR('Raw Data'!S319&lt;'Raw Data'!T319, 'Raw Data'!S319='Raw Data'!T319)), 'Raw Data'!Q319, 0)</f>
        <v>0</v>
      </c>
      <c r="M324">
        <f>IF(AND(ISNUMBER('Raw Data'!S319), OR('Raw Data'!S319&gt;'Raw Data'!T319, 'Raw Data'!S319&lt;'Raw Data'!T319)), 'Raw Data'!R319, 0)</f>
        <v>0</v>
      </c>
      <c r="N324">
        <f>IF(AND('Raw Data'!F319&lt;'Raw Data'!H319, 'Raw Data'!S319&gt;'Raw Data'!T319), 'Raw Data'!F319, 0)</f>
        <v>0</v>
      </c>
      <c r="O324" t="b">
        <f>'Raw Data'!F319&lt;'Raw Data'!H319</f>
        <v>0</v>
      </c>
      <c r="P324">
        <f>IF(AND('Raw Data'!F319&gt;'Raw Data'!H319, 'Raw Data'!S319&gt;'Raw Data'!T319), 'Raw Data'!F319, 0)</f>
        <v>0</v>
      </c>
      <c r="Q324">
        <f>IF(AND('Raw Data'!F319&gt;'Raw Data'!H319, 'Raw Data'!S319&lt;'Raw Data'!T319), 'Raw Data'!H319, 0)</f>
        <v>0</v>
      </c>
      <c r="R324">
        <f>IF(AND('Raw Data'!F319&lt;'Raw Data'!H319, 'Raw Data'!S319&lt;'Raw Data'!T319), 'Raw Data'!H319, 0)</f>
        <v>0</v>
      </c>
      <c r="S324">
        <f>IF(ISNUMBER('Raw Data'!F319), IF(_xlfn.XLOOKUP(SMALL('Raw Data'!F319:H319, 1), B324:D324, B324:D324, 0)&gt;0, SMALL('Raw Data'!F319:H319, 1), 0), 0)</f>
        <v>0</v>
      </c>
      <c r="T324">
        <f>IF(ISNUMBER('Raw Data'!F319), IF(_xlfn.XLOOKUP(SMALL('Raw Data'!F319:H319, 2), B324:D324, B324:D324, 0)&gt;0, SMALL('Raw Data'!F319:H319, 2), 0), 0)</f>
        <v>0</v>
      </c>
      <c r="U324">
        <f>IF(ISNUMBER('Raw Data'!F319), IF(_xlfn.XLOOKUP(SMALL('Raw Data'!F319:H319, 3), B324:D324, B324:D324, 0)&gt;0, SMALL('Raw Data'!F319:H319, 3), 0), 0)</f>
        <v>0</v>
      </c>
      <c r="V324">
        <f>IF(AND('Raw Data'!F319&lt;'Raw Data'!H319,'Raw Data'!S319&gt;'Raw Data'!T319),'Raw Data'!F319,IF(AND('Raw Data'!H319&lt;'Raw Data'!F319,'Raw Data'!T319&gt;'Raw Data'!S319),'Raw Data'!H319,0))</f>
        <v>0</v>
      </c>
      <c r="W324">
        <f>IF(AND('Raw Data'!F319&gt;'Raw Data'!H319,'Raw Data'!S319&gt;'Raw Data'!T319),'Raw Data'!F319,IF(AND('Raw Data'!H319&gt;'Raw Data'!F319,'Raw Data'!T319&gt;'Raw Data'!S319),'Raw Data'!H319,0))</f>
        <v>0</v>
      </c>
      <c r="X324">
        <f>IF(AND('Raw Data'!G319&gt;4,'Raw Data'!S319&gt;'Raw Data'!T319, ISNUMBER('Raw Data'!S319)),'Raw Data'!M319,IF(AND('Raw Data'!G319&gt;4,'Raw Data'!S319='Raw Data'!T319, ISNUMBER('Raw Data'!S319)),0,IF(AND(ISNUMBER('Raw Data'!S319), 'Raw Data'!S319='Raw Data'!T319),'Raw Data'!G319,0)))</f>
        <v>0</v>
      </c>
      <c r="Y324">
        <f>IF(AND('Raw Data'!G319&gt;4,'Raw Data'!S319&lt;'Raw Data'!T319),'Raw Data'!O319,IF(AND('Raw Data'!G319&gt;4,'Raw Data'!S319='Raw Data'!T319),0,IF('Raw Data'!S319='Raw Data'!T319,'Raw Data'!G319,0)))</f>
        <v>0</v>
      </c>
      <c r="Z324">
        <f>IF(AND('Raw Data'!G319&lt;4, 'Raw Data'!S319='Raw Data'!T319), 'Raw Data'!G319,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Data'!U320</f>
        <v>0</v>
      </c>
      <c r="B325">
        <f>IF('Raw Data'!S320&gt;'Raw Data'!T320, 'Raw Data'!F320, 0)</f>
        <v>0</v>
      </c>
      <c r="C325">
        <f>IF(AND(ISNUMBER('Raw Data'!S320), 'Raw Data'!S320='Raw Data'!T320), 'Raw Data'!G320, 0)</f>
        <v>0</v>
      </c>
      <c r="D325">
        <f>IF('Raw Data'!S320&lt;'Raw Data'!T320, 'Raw Data'!H320, 0)</f>
        <v>0</v>
      </c>
      <c r="E325">
        <f>IF(SUM('Raw Data'!S320:T320)&gt;2, 'Raw Data'!I320, 0)</f>
        <v>0</v>
      </c>
      <c r="F325">
        <f>IF(AND(ISNUMBER('Raw Data'!S320),SUM('Raw Data'!S320:T320)&lt;3),'Raw Data'!I320,)</f>
        <v>0</v>
      </c>
      <c r="G325">
        <f>IF(AND('Raw Data'!S320&gt;0, 'Raw Data'!T320&gt;0), 'Raw Data'!K320, 0)</f>
        <v>0</v>
      </c>
      <c r="H325">
        <f>IF(AND(ISNUMBER('Raw Data'!S320), OR('Raw Data'!S320=0, 'Raw Data'!T320=0)), 'Raw Data'!L320, 0)</f>
        <v>0</v>
      </c>
      <c r="I325">
        <f>IF('Raw Data'!S320='Raw Data'!T320, 0, IF('Raw Data'!S320&gt;'Raw Data'!T320, 'Raw Data'!M320, 0))</f>
        <v>0</v>
      </c>
      <c r="J325">
        <f>IF('Raw Data'!S320='Raw Data'!T320, 0, IF('Raw Data'!S320&lt;'Raw Data'!T320, 'Raw Data'!O320, 0))</f>
        <v>0</v>
      </c>
      <c r="K325">
        <f>IF(AND(ISNUMBER('Raw Data'!S320), OR('Raw Data'!S320&gt;'Raw Data'!T320, 'Raw Data'!S320='Raw Data'!T320)), 'Raw Data'!P320, 0)</f>
        <v>0</v>
      </c>
      <c r="L325">
        <f>IF(AND(ISNUMBER('Raw Data'!S320), OR('Raw Data'!S320&lt;'Raw Data'!T320, 'Raw Data'!S320='Raw Data'!T320)), 'Raw Data'!Q320, 0)</f>
        <v>0</v>
      </c>
      <c r="M325">
        <f>IF(AND(ISNUMBER('Raw Data'!S320), OR('Raw Data'!S320&gt;'Raw Data'!T320, 'Raw Data'!S320&lt;'Raw Data'!T320)), 'Raw Data'!R320, 0)</f>
        <v>0</v>
      </c>
      <c r="N325">
        <f>IF(AND('Raw Data'!F320&lt;'Raw Data'!H320, 'Raw Data'!S320&gt;'Raw Data'!T320), 'Raw Data'!F320, 0)</f>
        <v>0</v>
      </c>
      <c r="O325" t="b">
        <f>'Raw Data'!F320&lt;'Raw Data'!H320</f>
        <v>0</v>
      </c>
      <c r="P325">
        <f>IF(AND('Raw Data'!F320&gt;'Raw Data'!H320, 'Raw Data'!S320&gt;'Raw Data'!T320), 'Raw Data'!F320, 0)</f>
        <v>0</v>
      </c>
      <c r="Q325">
        <f>IF(AND('Raw Data'!F320&gt;'Raw Data'!H320, 'Raw Data'!S320&lt;'Raw Data'!T320), 'Raw Data'!H320, 0)</f>
        <v>0</v>
      </c>
      <c r="R325">
        <f>IF(AND('Raw Data'!F320&lt;'Raw Data'!H320, 'Raw Data'!S320&lt;'Raw Data'!T320), 'Raw Data'!H320, 0)</f>
        <v>0</v>
      </c>
      <c r="S325">
        <f>IF(ISNUMBER('Raw Data'!F320), IF(_xlfn.XLOOKUP(SMALL('Raw Data'!F320:H320, 1), B325:D325, B325:D325, 0)&gt;0, SMALL('Raw Data'!F320:H320, 1), 0), 0)</f>
        <v>0</v>
      </c>
      <c r="T325">
        <f>IF(ISNUMBER('Raw Data'!F320), IF(_xlfn.XLOOKUP(SMALL('Raw Data'!F320:H320, 2), B325:D325, B325:D325, 0)&gt;0, SMALL('Raw Data'!F320:H320, 2), 0), 0)</f>
        <v>0</v>
      </c>
      <c r="U325">
        <f>IF(ISNUMBER('Raw Data'!F320), IF(_xlfn.XLOOKUP(SMALL('Raw Data'!F320:H320, 3), B325:D325, B325:D325, 0)&gt;0, SMALL('Raw Data'!F320:H320, 3), 0), 0)</f>
        <v>0</v>
      </c>
      <c r="V325">
        <f>IF(AND('Raw Data'!F320&lt;'Raw Data'!H320,'Raw Data'!S320&gt;'Raw Data'!T320),'Raw Data'!F320,IF(AND('Raw Data'!H320&lt;'Raw Data'!F320,'Raw Data'!T320&gt;'Raw Data'!S320),'Raw Data'!H320,0))</f>
        <v>0</v>
      </c>
      <c r="W325">
        <f>IF(AND('Raw Data'!F320&gt;'Raw Data'!H320,'Raw Data'!S320&gt;'Raw Data'!T320),'Raw Data'!F320,IF(AND('Raw Data'!H320&gt;'Raw Data'!F320,'Raw Data'!T320&gt;'Raw Data'!S320),'Raw Data'!H320,0))</f>
        <v>0</v>
      </c>
      <c r="X325">
        <f>IF(AND('Raw Data'!G320&gt;4,'Raw Data'!S320&gt;'Raw Data'!T320, ISNUMBER('Raw Data'!S320)),'Raw Data'!M320,IF(AND('Raw Data'!G320&gt;4,'Raw Data'!S320='Raw Data'!T320, ISNUMBER('Raw Data'!S320)),0,IF(AND(ISNUMBER('Raw Data'!S320), 'Raw Data'!S320='Raw Data'!T320),'Raw Data'!G320,0)))</f>
        <v>0</v>
      </c>
      <c r="Y325">
        <f>IF(AND('Raw Data'!G320&gt;4,'Raw Data'!S320&lt;'Raw Data'!T320),'Raw Data'!O320,IF(AND('Raw Data'!G320&gt;4,'Raw Data'!S320='Raw Data'!T320),0,IF('Raw Data'!S320='Raw Data'!T320,'Raw Data'!G320,0)))</f>
        <v>0</v>
      </c>
      <c r="Z325">
        <f>IF(AND('Raw Data'!G320&lt;4, 'Raw Data'!S320='Raw Data'!T320), 'Raw Data'!G320,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Data'!U321</f>
        <v>0</v>
      </c>
      <c r="B326">
        <f>IF('Raw Data'!S321&gt;'Raw Data'!T321, 'Raw Data'!F321, 0)</f>
        <v>0</v>
      </c>
      <c r="C326">
        <f>IF(AND(ISNUMBER('Raw Data'!S321), 'Raw Data'!S321='Raw Data'!T321), 'Raw Data'!G321, 0)</f>
        <v>0</v>
      </c>
      <c r="D326">
        <f>IF('Raw Data'!S321&lt;'Raw Data'!T321, 'Raw Data'!H321, 0)</f>
        <v>0</v>
      </c>
      <c r="E326">
        <f>IF(SUM('Raw Data'!S321:T321)&gt;2, 'Raw Data'!I321, 0)</f>
        <v>0</v>
      </c>
      <c r="F326">
        <f>IF(AND(ISNUMBER('Raw Data'!S321),SUM('Raw Data'!S321:T321)&lt;3),'Raw Data'!I321,)</f>
        <v>0</v>
      </c>
      <c r="G326">
        <f>IF(AND('Raw Data'!S321&gt;0, 'Raw Data'!T321&gt;0), 'Raw Data'!K321, 0)</f>
        <v>0</v>
      </c>
      <c r="H326">
        <f>IF(AND(ISNUMBER('Raw Data'!S321), OR('Raw Data'!S321=0, 'Raw Data'!T321=0)), 'Raw Data'!L321, 0)</f>
        <v>0</v>
      </c>
      <c r="I326">
        <f>IF('Raw Data'!S321='Raw Data'!T321, 0, IF('Raw Data'!S321&gt;'Raw Data'!T321, 'Raw Data'!M321, 0))</f>
        <v>0</v>
      </c>
      <c r="J326">
        <f>IF('Raw Data'!S321='Raw Data'!T321, 0, IF('Raw Data'!S321&lt;'Raw Data'!T321, 'Raw Data'!O321, 0))</f>
        <v>0</v>
      </c>
      <c r="K326">
        <f>IF(AND(ISNUMBER('Raw Data'!S321), OR('Raw Data'!S321&gt;'Raw Data'!T321, 'Raw Data'!S321='Raw Data'!T321)), 'Raw Data'!P321, 0)</f>
        <v>0</v>
      </c>
      <c r="L326">
        <f>IF(AND(ISNUMBER('Raw Data'!S321), OR('Raw Data'!S321&lt;'Raw Data'!T321, 'Raw Data'!S321='Raw Data'!T321)), 'Raw Data'!Q321, 0)</f>
        <v>0</v>
      </c>
      <c r="M326">
        <f>IF(AND(ISNUMBER('Raw Data'!S321), OR('Raw Data'!S321&gt;'Raw Data'!T321, 'Raw Data'!S321&lt;'Raw Data'!T321)), 'Raw Data'!R321, 0)</f>
        <v>0</v>
      </c>
      <c r="N326">
        <f>IF(AND('Raw Data'!F321&lt;'Raw Data'!H321, 'Raw Data'!S321&gt;'Raw Data'!T321), 'Raw Data'!F321, 0)</f>
        <v>0</v>
      </c>
      <c r="O326" t="b">
        <f>'Raw Data'!F321&lt;'Raw Data'!H321</f>
        <v>0</v>
      </c>
      <c r="P326">
        <f>IF(AND('Raw Data'!F321&gt;'Raw Data'!H321, 'Raw Data'!S321&gt;'Raw Data'!T321), 'Raw Data'!F321, 0)</f>
        <v>0</v>
      </c>
      <c r="Q326">
        <f>IF(AND('Raw Data'!F321&gt;'Raw Data'!H321, 'Raw Data'!S321&lt;'Raw Data'!T321), 'Raw Data'!H321, 0)</f>
        <v>0</v>
      </c>
      <c r="R326">
        <f>IF(AND('Raw Data'!F321&lt;'Raw Data'!H321, 'Raw Data'!S321&lt;'Raw Data'!T321), 'Raw Data'!H321, 0)</f>
        <v>0</v>
      </c>
      <c r="S326">
        <f>IF(ISNUMBER('Raw Data'!F321), IF(_xlfn.XLOOKUP(SMALL('Raw Data'!F321:H321, 1), B326:D326, B326:D326, 0)&gt;0, SMALL('Raw Data'!F321:H321, 1), 0), 0)</f>
        <v>0</v>
      </c>
      <c r="T326">
        <f>IF(ISNUMBER('Raw Data'!F321), IF(_xlfn.XLOOKUP(SMALL('Raw Data'!F321:H321, 2), B326:D326, B326:D326, 0)&gt;0, SMALL('Raw Data'!F321:H321, 2), 0), 0)</f>
        <v>0</v>
      </c>
      <c r="U326">
        <f>IF(ISNUMBER('Raw Data'!F321), IF(_xlfn.XLOOKUP(SMALL('Raw Data'!F321:H321, 3), B326:D326, B326:D326, 0)&gt;0, SMALL('Raw Data'!F321:H321, 3), 0), 0)</f>
        <v>0</v>
      </c>
      <c r="V326">
        <f>IF(AND('Raw Data'!F321&lt;'Raw Data'!H321,'Raw Data'!S321&gt;'Raw Data'!T321),'Raw Data'!F321,IF(AND('Raw Data'!H321&lt;'Raw Data'!F321,'Raw Data'!T321&gt;'Raw Data'!S321),'Raw Data'!H321,0))</f>
        <v>0</v>
      </c>
      <c r="W326">
        <f>IF(AND('Raw Data'!F321&gt;'Raw Data'!H321,'Raw Data'!S321&gt;'Raw Data'!T321),'Raw Data'!F321,IF(AND('Raw Data'!H321&gt;'Raw Data'!F321,'Raw Data'!T321&gt;'Raw Data'!S321),'Raw Data'!H321,0))</f>
        <v>0</v>
      </c>
      <c r="X326">
        <f>IF(AND('Raw Data'!G321&gt;4,'Raw Data'!S321&gt;'Raw Data'!T321, ISNUMBER('Raw Data'!S321)),'Raw Data'!M321,IF(AND('Raw Data'!G321&gt;4,'Raw Data'!S321='Raw Data'!T321, ISNUMBER('Raw Data'!S321)),0,IF(AND(ISNUMBER('Raw Data'!S321), 'Raw Data'!S321='Raw Data'!T321),'Raw Data'!G321,0)))</f>
        <v>0</v>
      </c>
      <c r="Y326">
        <f>IF(AND('Raw Data'!G321&gt;4,'Raw Data'!S321&lt;'Raw Data'!T321),'Raw Data'!O321,IF(AND('Raw Data'!G321&gt;4,'Raw Data'!S321='Raw Data'!T321),0,IF('Raw Data'!S321='Raw Data'!T321,'Raw Data'!G321,0)))</f>
        <v>0</v>
      </c>
      <c r="Z326">
        <f>IF(AND('Raw Data'!G321&lt;4, 'Raw Data'!S321='Raw Data'!T321), 'Raw Data'!G321,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Data'!U322</f>
        <v>0</v>
      </c>
      <c r="B327">
        <f>IF('Raw Data'!S322&gt;'Raw Data'!T322, 'Raw Data'!F322, 0)</f>
        <v>0</v>
      </c>
      <c r="C327">
        <f>IF(AND(ISNUMBER('Raw Data'!S322), 'Raw Data'!S322='Raw Data'!T322), 'Raw Data'!G322, 0)</f>
        <v>0</v>
      </c>
      <c r="D327">
        <f>IF('Raw Data'!S322&lt;'Raw Data'!T322, 'Raw Data'!H322, 0)</f>
        <v>0</v>
      </c>
      <c r="E327">
        <f>IF(SUM('Raw Data'!S322:T322)&gt;2, 'Raw Data'!I322, 0)</f>
        <v>0</v>
      </c>
      <c r="F327">
        <f>IF(AND(ISNUMBER('Raw Data'!S322),SUM('Raw Data'!S322:T322)&lt;3),'Raw Data'!I322,)</f>
        <v>0</v>
      </c>
      <c r="G327">
        <f>IF(AND('Raw Data'!S322&gt;0, 'Raw Data'!T322&gt;0), 'Raw Data'!K322, 0)</f>
        <v>0</v>
      </c>
      <c r="H327">
        <f>IF(AND(ISNUMBER('Raw Data'!S322), OR('Raw Data'!S322=0, 'Raw Data'!T322=0)), 'Raw Data'!L322, 0)</f>
        <v>0</v>
      </c>
      <c r="I327">
        <f>IF('Raw Data'!S322='Raw Data'!T322, 0, IF('Raw Data'!S322&gt;'Raw Data'!T322, 'Raw Data'!M322, 0))</f>
        <v>0</v>
      </c>
      <c r="J327">
        <f>IF('Raw Data'!S322='Raw Data'!T322, 0, IF('Raw Data'!S322&lt;'Raw Data'!T322, 'Raw Data'!O322, 0))</f>
        <v>0</v>
      </c>
      <c r="K327">
        <f>IF(AND(ISNUMBER('Raw Data'!S322), OR('Raw Data'!S322&gt;'Raw Data'!T322, 'Raw Data'!S322='Raw Data'!T322)), 'Raw Data'!P322, 0)</f>
        <v>0</v>
      </c>
      <c r="L327">
        <f>IF(AND(ISNUMBER('Raw Data'!S322), OR('Raw Data'!S322&lt;'Raw Data'!T322, 'Raw Data'!S322='Raw Data'!T322)), 'Raw Data'!Q322, 0)</f>
        <v>0</v>
      </c>
      <c r="M327">
        <f>IF(AND(ISNUMBER('Raw Data'!S322), OR('Raw Data'!S322&gt;'Raw Data'!T322, 'Raw Data'!S322&lt;'Raw Data'!T322)), 'Raw Data'!R322, 0)</f>
        <v>0</v>
      </c>
      <c r="N327">
        <f>IF(AND('Raw Data'!F322&lt;'Raw Data'!H322, 'Raw Data'!S322&gt;'Raw Data'!T322), 'Raw Data'!F322, 0)</f>
        <v>0</v>
      </c>
      <c r="O327" t="b">
        <f>'Raw Data'!F322&lt;'Raw Data'!H322</f>
        <v>0</v>
      </c>
      <c r="P327">
        <f>IF(AND('Raw Data'!F322&gt;'Raw Data'!H322, 'Raw Data'!S322&gt;'Raw Data'!T322), 'Raw Data'!F322, 0)</f>
        <v>0</v>
      </c>
      <c r="Q327">
        <f>IF(AND('Raw Data'!F322&gt;'Raw Data'!H322, 'Raw Data'!S322&lt;'Raw Data'!T322), 'Raw Data'!H322, 0)</f>
        <v>0</v>
      </c>
      <c r="R327">
        <f>IF(AND('Raw Data'!F322&lt;'Raw Data'!H322, 'Raw Data'!S322&lt;'Raw Data'!T322), 'Raw Data'!H322, 0)</f>
        <v>0</v>
      </c>
      <c r="S327">
        <f>IF(ISNUMBER('Raw Data'!F322), IF(_xlfn.XLOOKUP(SMALL('Raw Data'!F322:H322, 1), B327:D327, B327:D327, 0)&gt;0, SMALL('Raw Data'!F322:H322, 1), 0), 0)</f>
        <v>0</v>
      </c>
      <c r="T327">
        <f>IF(ISNUMBER('Raw Data'!F322), IF(_xlfn.XLOOKUP(SMALL('Raw Data'!F322:H322, 2), B327:D327, B327:D327, 0)&gt;0, SMALL('Raw Data'!F322:H322, 2), 0), 0)</f>
        <v>0</v>
      </c>
      <c r="U327">
        <f>IF(ISNUMBER('Raw Data'!F322), IF(_xlfn.XLOOKUP(SMALL('Raw Data'!F322:H322, 3), B327:D327, B327:D327, 0)&gt;0, SMALL('Raw Data'!F322:H322, 3), 0), 0)</f>
        <v>0</v>
      </c>
      <c r="V327">
        <f>IF(AND('Raw Data'!F322&lt;'Raw Data'!H322,'Raw Data'!S322&gt;'Raw Data'!T322),'Raw Data'!F322,IF(AND('Raw Data'!H322&lt;'Raw Data'!F322,'Raw Data'!T322&gt;'Raw Data'!S322),'Raw Data'!H322,0))</f>
        <v>0</v>
      </c>
      <c r="W327">
        <f>IF(AND('Raw Data'!F322&gt;'Raw Data'!H322,'Raw Data'!S322&gt;'Raw Data'!T322),'Raw Data'!F322,IF(AND('Raw Data'!H322&gt;'Raw Data'!F322,'Raw Data'!T322&gt;'Raw Data'!S322),'Raw Data'!H322,0))</f>
        <v>0</v>
      </c>
      <c r="X327">
        <f>IF(AND('Raw Data'!G322&gt;4,'Raw Data'!S322&gt;'Raw Data'!T322, ISNUMBER('Raw Data'!S322)),'Raw Data'!M322,IF(AND('Raw Data'!G322&gt;4,'Raw Data'!S322='Raw Data'!T322, ISNUMBER('Raw Data'!S322)),0,IF(AND(ISNUMBER('Raw Data'!S322), 'Raw Data'!S322='Raw Data'!T322),'Raw Data'!G322,0)))</f>
        <v>0</v>
      </c>
      <c r="Y327">
        <f>IF(AND('Raw Data'!G322&gt;4,'Raw Data'!S322&lt;'Raw Data'!T322),'Raw Data'!O322,IF(AND('Raw Data'!G322&gt;4,'Raw Data'!S322='Raw Data'!T322),0,IF('Raw Data'!S322='Raw Data'!T322,'Raw Data'!G322,0)))</f>
        <v>0</v>
      </c>
      <c r="Z327">
        <f>IF(AND('Raw Data'!G322&lt;4, 'Raw Data'!S322='Raw Data'!T322), 'Raw Data'!G322,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Data'!U323</f>
        <v>0</v>
      </c>
      <c r="B328">
        <f>IF('Raw Data'!S323&gt;'Raw Data'!T323, 'Raw Data'!F323, 0)</f>
        <v>0</v>
      </c>
      <c r="C328">
        <f>IF(AND(ISNUMBER('Raw Data'!S323), 'Raw Data'!S323='Raw Data'!T323), 'Raw Data'!G323, 0)</f>
        <v>0</v>
      </c>
      <c r="D328">
        <f>IF('Raw Data'!S323&lt;'Raw Data'!T323, 'Raw Data'!H323, 0)</f>
        <v>0</v>
      </c>
      <c r="E328">
        <f>IF(SUM('Raw Data'!S323:T323)&gt;2, 'Raw Data'!I323, 0)</f>
        <v>0</v>
      </c>
      <c r="F328">
        <f>IF(AND(ISNUMBER('Raw Data'!S323),SUM('Raw Data'!S323:T323)&lt;3),'Raw Data'!I323,)</f>
        <v>0</v>
      </c>
      <c r="G328">
        <f>IF(AND('Raw Data'!S323&gt;0, 'Raw Data'!T323&gt;0), 'Raw Data'!K323, 0)</f>
        <v>0</v>
      </c>
      <c r="H328">
        <f>IF(AND(ISNUMBER('Raw Data'!S323), OR('Raw Data'!S323=0, 'Raw Data'!T323=0)), 'Raw Data'!L323, 0)</f>
        <v>0</v>
      </c>
      <c r="I328">
        <f>IF('Raw Data'!S323='Raw Data'!T323, 0, IF('Raw Data'!S323&gt;'Raw Data'!T323, 'Raw Data'!M323, 0))</f>
        <v>0</v>
      </c>
      <c r="J328">
        <f>IF('Raw Data'!S323='Raw Data'!T323, 0, IF('Raw Data'!S323&lt;'Raw Data'!T323, 'Raw Data'!O323, 0))</f>
        <v>0</v>
      </c>
      <c r="K328">
        <f>IF(AND(ISNUMBER('Raw Data'!S323), OR('Raw Data'!S323&gt;'Raw Data'!T323, 'Raw Data'!S323='Raw Data'!T323)), 'Raw Data'!P323, 0)</f>
        <v>0</v>
      </c>
      <c r="L328">
        <f>IF(AND(ISNUMBER('Raw Data'!S323), OR('Raw Data'!S323&lt;'Raw Data'!T323, 'Raw Data'!S323='Raw Data'!T323)), 'Raw Data'!Q323, 0)</f>
        <v>0</v>
      </c>
      <c r="M328">
        <f>IF(AND(ISNUMBER('Raw Data'!S323), OR('Raw Data'!S323&gt;'Raw Data'!T323, 'Raw Data'!S323&lt;'Raw Data'!T323)), 'Raw Data'!R323, 0)</f>
        <v>0</v>
      </c>
      <c r="N328">
        <f>IF(AND('Raw Data'!F323&lt;'Raw Data'!H323, 'Raw Data'!S323&gt;'Raw Data'!T323), 'Raw Data'!F323, 0)</f>
        <v>0</v>
      </c>
      <c r="O328" t="b">
        <f>'Raw Data'!F323&lt;'Raw Data'!H323</f>
        <v>0</v>
      </c>
      <c r="P328">
        <f>IF(AND('Raw Data'!F323&gt;'Raw Data'!H323, 'Raw Data'!S323&gt;'Raw Data'!T323), 'Raw Data'!F323, 0)</f>
        <v>0</v>
      </c>
      <c r="Q328">
        <f>IF(AND('Raw Data'!F323&gt;'Raw Data'!H323, 'Raw Data'!S323&lt;'Raw Data'!T323), 'Raw Data'!H323, 0)</f>
        <v>0</v>
      </c>
      <c r="R328">
        <f>IF(AND('Raw Data'!F323&lt;'Raw Data'!H323, 'Raw Data'!S323&lt;'Raw Data'!T323), 'Raw Data'!H323, 0)</f>
        <v>0</v>
      </c>
      <c r="S328">
        <f>IF(ISNUMBER('Raw Data'!F323), IF(_xlfn.XLOOKUP(SMALL('Raw Data'!F323:H323, 1), B328:D328, B328:D328, 0)&gt;0, SMALL('Raw Data'!F323:H323, 1), 0), 0)</f>
        <v>0</v>
      </c>
      <c r="T328">
        <f>IF(ISNUMBER('Raw Data'!F323), IF(_xlfn.XLOOKUP(SMALL('Raw Data'!F323:H323, 2), B328:D328, B328:D328, 0)&gt;0, SMALL('Raw Data'!F323:H323, 2), 0), 0)</f>
        <v>0</v>
      </c>
      <c r="U328">
        <f>IF(ISNUMBER('Raw Data'!F323), IF(_xlfn.XLOOKUP(SMALL('Raw Data'!F323:H323, 3), B328:D328, B328:D328, 0)&gt;0, SMALL('Raw Data'!F323:H323, 3), 0), 0)</f>
        <v>0</v>
      </c>
      <c r="V328">
        <f>IF(AND('Raw Data'!F323&lt;'Raw Data'!H323,'Raw Data'!S323&gt;'Raw Data'!T323),'Raw Data'!F323,IF(AND('Raw Data'!H323&lt;'Raw Data'!F323,'Raw Data'!T323&gt;'Raw Data'!S323),'Raw Data'!H323,0))</f>
        <v>0</v>
      </c>
      <c r="W328">
        <f>IF(AND('Raw Data'!F323&gt;'Raw Data'!H323,'Raw Data'!S323&gt;'Raw Data'!T323),'Raw Data'!F323,IF(AND('Raw Data'!H323&gt;'Raw Data'!F323,'Raw Data'!T323&gt;'Raw Data'!S323),'Raw Data'!H323,0))</f>
        <v>0</v>
      </c>
      <c r="X328">
        <f>IF(AND('Raw Data'!G323&gt;4,'Raw Data'!S323&gt;'Raw Data'!T323, ISNUMBER('Raw Data'!S323)),'Raw Data'!M323,IF(AND('Raw Data'!G323&gt;4,'Raw Data'!S323='Raw Data'!T323, ISNUMBER('Raw Data'!S323)),0,IF(AND(ISNUMBER('Raw Data'!S323), 'Raw Data'!S323='Raw Data'!T323),'Raw Data'!G323,0)))</f>
        <v>0</v>
      </c>
      <c r="Y328">
        <f>IF(AND('Raw Data'!G323&gt;4,'Raw Data'!S323&lt;'Raw Data'!T323),'Raw Data'!O323,IF(AND('Raw Data'!G323&gt;4,'Raw Data'!S323='Raw Data'!T323),0,IF('Raw Data'!S323='Raw Data'!T323,'Raw Data'!G323,0)))</f>
        <v>0</v>
      </c>
      <c r="Z328">
        <f>IF(AND('Raw Data'!G323&lt;4, 'Raw Data'!S323='Raw Data'!T323), 'Raw Data'!G323,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Data'!U324</f>
        <v>0</v>
      </c>
      <c r="B329">
        <f>IF('Raw Data'!S324&gt;'Raw Data'!T324, 'Raw Data'!F324, 0)</f>
        <v>0</v>
      </c>
      <c r="C329">
        <f>IF(AND(ISNUMBER('Raw Data'!S324), 'Raw Data'!S324='Raw Data'!T324), 'Raw Data'!G324, 0)</f>
        <v>0</v>
      </c>
      <c r="D329">
        <f>IF('Raw Data'!S324&lt;'Raw Data'!T324, 'Raw Data'!H324, 0)</f>
        <v>0</v>
      </c>
      <c r="E329">
        <f>IF(SUM('Raw Data'!S324:T324)&gt;2, 'Raw Data'!I324, 0)</f>
        <v>0</v>
      </c>
      <c r="F329">
        <f>IF(AND(ISNUMBER('Raw Data'!S324),SUM('Raw Data'!S324:T324)&lt;3),'Raw Data'!I324,)</f>
        <v>0</v>
      </c>
      <c r="G329">
        <f>IF(AND('Raw Data'!S324&gt;0, 'Raw Data'!T324&gt;0), 'Raw Data'!K324, 0)</f>
        <v>0</v>
      </c>
      <c r="H329">
        <f>IF(AND(ISNUMBER('Raw Data'!S324), OR('Raw Data'!S324=0, 'Raw Data'!T324=0)), 'Raw Data'!L324, 0)</f>
        <v>0</v>
      </c>
      <c r="I329">
        <f>IF('Raw Data'!S324='Raw Data'!T324, 0, IF('Raw Data'!S324&gt;'Raw Data'!T324, 'Raw Data'!M324, 0))</f>
        <v>0</v>
      </c>
      <c r="J329">
        <f>IF('Raw Data'!S324='Raw Data'!T324, 0, IF('Raw Data'!S324&lt;'Raw Data'!T324, 'Raw Data'!O324, 0))</f>
        <v>0</v>
      </c>
      <c r="K329">
        <f>IF(AND(ISNUMBER('Raw Data'!S324), OR('Raw Data'!S324&gt;'Raw Data'!T324, 'Raw Data'!S324='Raw Data'!T324)), 'Raw Data'!P324, 0)</f>
        <v>0</v>
      </c>
      <c r="L329">
        <f>IF(AND(ISNUMBER('Raw Data'!S324), OR('Raw Data'!S324&lt;'Raw Data'!T324, 'Raw Data'!S324='Raw Data'!T324)), 'Raw Data'!Q324, 0)</f>
        <v>0</v>
      </c>
      <c r="M329">
        <f>IF(AND(ISNUMBER('Raw Data'!S324), OR('Raw Data'!S324&gt;'Raw Data'!T324, 'Raw Data'!S324&lt;'Raw Data'!T324)), 'Raw Data'!R324, 0)</f>
        <v>0</v>
      </c>
      <c r="N329">
        <f>IF(AND('Raw Data'!F324&lt;'Raw Data'!H324, 'Raw Data'!S324&gt;'Raw Data'!T324), 'Raw Data'!F324, 0)</f>
        <v>0</v>
      </c>
      <c r="O329" t="b">
        <f>'Raw Data'!F324&lt;'Raw Data'!H324</f>
        <v>0</v>
      </c>
      <c r="P329">
        <f>IF(AND('Raw Data'!F324&gt;'Raw Data'!H324, 'Raw Data'!S324&gt;'Raw Data'!T324), 'Raw Data'!F324, 0)</f>
        <v>0</v>
      </c>
      <c r="Q329">
        <f>IF(AND('Raw Data'!F324&gt;'Raw Data'!H324, 'Raw Data'!S324&lt;'Raw Data'!T324), 'Raw Data'!H324, 0)</f>
        <v>0</v>
      </c>
      <c r="R329">
        <f>IF(AND('Raw Data'!F324&lt;'Raw Data'!H324, 'Raw Data'!S324&lt;'Raw Data'!T324), 'Raw Data'!H324, 0)</f>
        <v>0</v>
      </c>
      <c r="S329">
        <f>IF(ISNUMBER('Raw Data'!F324), IF(_xlfn.XLOOKUP(SMALL('Raw Data'!F324:H324, 1), B329:D329, B329:D329, 0)&gt;0, SMALL('Raw Data'!F324:H324, 1), 0), 0)</f>
        <v>0</v>
      </c>
      <c r="T329">
        <f>IF(ISNUMBER('Raw Data'!F324), IF(_xlfn.XLOOKUP(SMALL('Raw Data'!F324:H324, 2), B329:D329, B329:D329, 0)&gt;0, SMALL('Raw Data'!F324:H324, 2), 0), 0)</f>
        <v>0</v>
      </c>
      <c r="U329">
        <f>IF(ISNUMBER('Raw Data'!F324), IF(_xlfn.XLOOKUP(SMALL('Raw Data'!F324:H324, 3), B329:D329, B329:D329, 0)&gt;0, SMALL('Raw Data'!F324:H324, 3), 0), 0)</f>
        <v>0</v>
      </c>
      <c r="V329">
        <f>IF(AND('Raw Data'!F324&lt;'Raw Data'!H324,'Raw Data'!S324&gt;'Raw Data'!T324),'Raw Data'!F324,IF(AND('Raw Data'!H324&lt;'Raw Data'!F324,'Raw Data'!T324&gt;'Raw Data'!S324),'Raw Data'!H324,0))</f>
        <v>0</v>
      </c>
      <c r="W329">
        <f>IF(AND('Raw Data'!F324&gt;'Raw Data'!H324,'Raw Data'!S324&gt;'Raw Data'!T324),'Raw Data'!F324,IF(AND('Raw Data'!H324&gt;'Raw Data'!F324,'Raw Data'!T324&gt;'Raw Data'!S324),'Raw Data'!H324,0))</f>
        <v>0</v>
      </c>
      <c r="X329">
        <f>IF(AND('Raw Data'!G324&gt;4,'Raw Data'!S324&gt;'Raw Data'!T324, ISNUMBER('Raw Data'!S324)),'Raw Data'!M324,IF(AND('Raw Data'!G324&gt;4,'Raw Data'!S324='Raw Data'!T324, ISNUMBER('Raw Data'!S324)),0,IF(AND(ISNUMBER('Raw Data'!S324), 'Raw Data'!S324='Raw Data'!T324),'Raw Data'!G324,0)))</f>
        <v>0</v>
      </c>
      <c r="Y329">
        <f>IF(AND('Raw Data'!G324&gt;4,'Raw Data'!S324&lt;'Raw Data'!T324),'Raw Data'!O324,IF(AND('Raw Data'!G324&gt;4,'Raw Data'!S324='Raw Data'!T324),0,IF('Raw Data'!S324='Raw Data'!T324,'Raw Data'!G324,0)))</f>
        <v>0</v>
      </c>
      <c r="Z329">
        <f>IF(AND('Raw Data'!G324&lt;4, 'Raw Data'!S324='Raw Data'!T324), 'Raw Data'!G324,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Data'!U325</f>
        <v>0</v>
      </c>
      <c r="B330">
        <f>IF('Raw Data'!S325&gt;'Raw Data'!T325, 'Raw Data'!F325, 0)</f>
        <v>0</v>
      </c>
      <c r="C330">
        <f>IF(AND(ISNUMBER('Raw Data'!S325), 'Raw Data'!S325='Raw Data'!T325), 'Raw Data'!G325, 0)</f>
        <v>0</v>
      </c>
      <c r="D330">
        <f>IF('Raw Data'!S325&lt;'Raw Data'!T325, 'Raw Data'!H325, 0)</f>
        <v>0</v>
      </c>
      <c r="E330">
        <f>IF(SUM('Raw Data'!S325:T325)&gt;2, 'Raw Data'!I325, 0)</f>
        <v>0</v>
      </c>
      <c r="F330">
        <f>IF(AND(ISNUMBER('Raw Data'!S325),SUM('Raw Data'!S325:T325)&lt;3),'Raw Data'!I325,)</f>
        <v>0</v>
      </c>
      <c r="G330">
        <f>IF(AND('Raw Data'!S325&gt;0, 'Raw Data'!T325&gt;0), 'Raw Data'!K325, 0)</f>
        <v>0</v>
      </c>
      <c r="H330">
        <f>IF(AND(ISNUMBER('Raw Data'!S325), OR('Raw Data'!S325=0, 'Raw Data'!T325=0)), 'Raw Data'!L325, 0)</f>
        <v>0</v>
      </c>
      <c r="I330">
        <f>IF('Raw Data'!S325='Raw Data'!T325, 0, IF('Raw Data'!S325&gt;'Raw Data'!T325, 'Raw Data'!M325, 0))</f>
        <v>0</v>
      </c>
      <c r="J330">
        <f>IF('Raw Data'!S325='Raw Data'!T325, 0, IF('Raw Data'!S325&lt;'Raw Data'!T325, 'Raw Data'!O325, 0))</f>
        <v>0</v>
      </c>
      <c r="K330">
        <f>IF(AND(ISNUMBER('Raw Data'!S325), OR('Raw Data'!S325&gt;'Raw Data'!T325, 'Raw Data'!S325='Raw Data'!T325)), 'Raw Data'!P325, 0)</f>
        <v>0</v>
      </c>
      <c r="L330">
        <f>IF(AND(ISNUMBER('Raw Data'!S325), OR('Raw Data'!S325&lt;'Raw Data'!T325, 'Raw Data'!S325='Raw Data'!T325)), 'Raw Data'!Q325, 0)</f>
        <v>0</v>
      </c>
      <c r="M330">
        <f>IF(AND(ISNUMBER('Raw Data'!S325), OR('Raw Data'!S325&gt;'Raw Data'!T325, 'Raw Data'!S325&lt;'Raw Data'!T325)), 'Raw Data'!R325, 0)</f>
        <v>0</v>
      </c>
      <c r="N330">
        <f>IF(AND('Raw Data'!F325&lt;'Raw Data'!H325, 'Raw Data'!S325&gt;'Raw Data'!T325), 'Raw Data'!F325, 0)</f>
        <v>0</v>
      </c>
      <c r="O330" t="b">
        <f>'Raw Data'!F325&lt;'Raw Data'!H325</f>
        <v>0</v>
      </c>
      <c r="P330">
        <f>IF(AND('Raw Data'!F325&gt;'Raw Data'!H325, 'Raw Data'!S325&gt;'Raw Data'!T325), 'Raw Data'!F325, 0)</f>
        <v>0</v>
      </c>
      <c r="Q330">
        <f>IF(AND('Raw Data'!F325&gt;'Raw Data'!H325, 'Raw Data'!S325&lt;'Raw Data'!T325), 'Raw Data'!H325, 0)</f>
        <v>0</v>
      </c>
      <c r="R330">
        <f>IF(AND('Raw Data'!F325&lt;'Raw Data'!H325, 'Raw Data'!S325&lt;'Raw Data'!T325), 'Raw Data'!H325, 0)</f>
        <v>0</v>
      </c>
      <c r="S330">
        <f>IF(ISNUMBER('Raw Data'!F325), IF(_xlfn.XLOOKUP(SMALL('Raw Data'!F325:H325, 1), B330:D330, B330:D330, 0)&gt;0, SMALL('Raw Data'!F325:H325, 1), 0), 0)</f>
        <v>0</v>
      </c>
      <c r="T330">
        <f>IF(ISNUMBER('Raw Data'!F325), IF(_xlfn.XLOOKUP(SMALL('Raw Data'!F325:H325, 2), B330:D330, B330:D330, 0)&gt;0, SMALL('Raw Data'!F325:H325, 2), 0), 0)</f>
        <v>0</v>
      </c>
      <c r="U330">
        <f>IF(ISNUMBER('Raw Data'!F325), IF(_xlfn.XLOOKUP(SMALL('Raw Data'!F325:H325, 3), B330:D330, B330:D330, 0)&gt;0, SMALL('Raw Data'!F325:H325, 3), 0), 0)</f>
        <v>0</v>
      </c>
      <c r="V330">
        <f>IF(AND('Raw Data'!F325&lt;'Raw Data'!H325,'Raw Data'!S325&gt;'Raw Data'!T325),'Raw Data'!F325,IF(AND('Raw Data'!H325&lt;'Raw Data'!F325,'Raw Data'!T325&gt;'Raw Data'!S325),'Raw Data'!H325,0))</f>
        <v>0</v>
      </c>
      <c r="W330">
        <f>IF(AND('Raw Data'!F325&gt;'Raw Data'!H325,'Raw Data'!S325&gt;'Raw Data'!T325),'Raw Data'!F325,IF(AND('Raw Data'!H325&gt;'Raw Data'!F325,'Raw Data'!T325&gt;'Raw Data'!S325),'Raw Data'!H325,0))</f>
        <v>0</v>
      </c>
      <c r="X330">
        <f>IF(AND('Raw Data'!G325&gt;4,'Raw Data'!S325&gt;'Raw Data'!T325, ISNUMBER('Raw Data'!S325)),'Raw Data'!M325,IF(AND('Raw Data'!G325&gt;4,'Raw Data'!S325='Raw Data'!T325, ISNUMBER('Raw Data'!S325)),0,IF(AND(ISNUMBER('Raw Data'!S325), 'Raw Data'!S325='Raw Data'!T325),'Raw Data'!G325,0)))</f>
        <v>0</v>
      </c>
      <c r="Y330">
        <f>IF(AND('Raw Data'!G325&gt;4,'Raw Data'!S325&lt;'Raw Data'!T325),'Raw Data'!O325,IF(AND('Raw Data'!G325&gt;4,'Raw Data'!S325='Raw Data'!T325),0,IF('Raw Data'!S325='Raw Data'!T325,'Raw Data'!G325,0)))</f>
        <v>0</v>
      </c>
      <c r="Z330">
        <f>IF(AND('Raw Data'!G325&lt;4, 'Raw Data'!S325='Raw Data'!T325), 'Raw Data'!G325,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Data'!U326</f>
        <v>0</v>
      </c>
      <c r="B331">
        <f>IF('Raw Data'!S326&gt;'Raw Data'!T326, 'Raw Data'!F326, 0)</f>
        <v>0</v>
      </c>
      <c r="C331">
        <f>IF(AND(ISNUMBER('Raw Data'!S326), 'Raw Data'!S326='Raw Data'!T326), 'Raw Data'!G326, 0)</f>
        <v>0</v>
      </c>
      <c r="D331">
        <f>IF('Raw Data'!S326&lt;'Raw Data'!T326, 'Raw Data'!H326, 0)</f>
        <v>0</v>
      </c>
      <c r="E331">
        <f>IF(SUM('Raw Data'!S326:T326)&gt;2, 'Raw Data'!I326, 0)</f>
        <v>0</v>
      </c>
      <c r="F331">
        <f>IF(AND(ISNUMBER('Raw Data'!S326),SUM('Raw Data'!S326:T326)&lt;3),'Raw Data'!I326,)</f>
        <v>0</v>
      </c>
      <c r="G331">
        <f>IF(AND('Raw Data'!S326&gt;0, 'Raw Data'!T326&gt;0), 'Raw Data'!K326, 0)</f>
        <v>0</v>
      </c>
      <c r="H331">
        <f>IF(AND(ISNUMBER('Raw Data'!S326), OR('Raw Data'!S326=0, 'Raw Data'!T326=0)), 'Raw Data'!L326, 0)</f>
        <v>0</v>
      </c>
      <c r="I331">
        <f>IF('Raw Data'!S326='Raw Data'!T326, 0, IF('Raw Data'!S326&gt;'Raw Data'!T326, 'Raw Data'!M326, 0))</f>
        <v>0</v>
      </c>
      <c r="J331">
        <f>IF('Raw Data'!S326='Raw Data'!T326, 0, IF('Raw Data'!S326&lt;'Raw Data'!T326, 'Raw Data'!O326, 0))</f>
        <v>0</v>
      </c>
      <c r="K331">
        <f>IF(AND(ISNUMBER('Raw Data'!S326), OR('Raw Data'!S326&gt;'Raw Data'!T326, 'Raw Data'!S326='Raw Data'!T326)), 'Raw Data'!P326, 0)</f>
        <v>0</v>
      </c>
      <c r="L331">
        <f>IF(AND(ISNUMBER('Raw Data'!S326), OR('Raw Data'!S326&lt;'Raw Data'!T326, 'Raw Data'!S326='Raw Data'!T326)), 'Raw Data'!Q326, 0)</f>
        <v>0</v>
      </c>
      <c r="M331">
        <f>IF(AND(ISNUMBER('Raw Data'!S326), OR('Raw Data'!S326&gt;'Raw Data'!T326, 'Raw Data'!S326&lt;'Raw Data'!T326)), 'Raw Data'!R326, 0)</f>
        <v>0</v>
      </c>
      <c r="N331">
        <f>IF(AND('Raw Data'!F326&lt;'Raw Data'!H326, 'Raw Data'!S326&gt;'Raw Data'!T326), 'Raw Data'!F326, 0)</f>
        <v>0</v>
      </c>
      <c r="O331" t="b">
        <f>'Raw Data'!F326&lt;'Raw Data'!H326</f>
        <v>0</v>
      </c>
      <c r="P331">
        <f>IF(AND('Raw Data'!F326&gt;'Raw Data'!H326, 'Raw Data'!S326&gt;'Raw Data'!T326), 'Raw Data'!F326, 0)</f>
        <v>0</v>
      </c>
      <c r="Q331">
        <f>IF(AND('Raw Data'!F326&gt;'Raw Data'!H326, 'Raw Data'!S326&lt;'Raw Data'!T326), 'Raw Data'!H326, 0)</f>
        <v>0</v>
      </c>
      <c r="R331">
        <f>IF(AND('Raw Data'!F326&lt;'Raw Data'!H326, 'Raw Data'!S326&lt;'Raw Data'!T326), 'Raw Data'!H326, 0)</f>
        <v>0</v>
      </c>
      <c r="S331">
        <f>IF(ISNUMBER('Raw Data'!F326), IF(_xlfn.XLOOKUP(SMALL('Raw Data'!F326:H326, 1), B331:D331, B331:D331, 0)&gt;0, SMALL('Raw Data'!F326:H326, 1), 0), 0)</f>
        <v>0</v>
      </c>
      <c r="T331">
        <f>IF(ISNUMBER('Raw Data'!F326), IF(_xlfn.XLOOKUP(SMALL('Raw Data'!F326:H326, 2), B331:D331, B331:D331, 0)&gt;0, SMALL('Raw Data'!F326:H326, 2), 0), 0)</f>
        <v>0</v>
      </c>
      <c r="U331">
        <f>IF(ISNUMBER('Raw Data'!F326), IF(_xlfn.XLOOKUP(SMALL('Raw Data'!F326:H326, 3), B331:D331, B331:D331, 0)&gt;0, SMALL('Raw Data'!F326:H326, 3), 0), 0)</f>
        <v>0</v>
      </c>
      <c r="V331">
        <f>IF(AND('Raw Data'!F326&lt;'Raw Data'!H326,'Raw Data'!S326&gt;'Raw Data'!T326),'Raw Data'!F326,IF(AND('Raw Data'!H326&lt;'Raw Data'!F326,'Raw Data'!T326&gt;'Raw Data'!S326),'Raw Data'!H326,0))</f>
        <v>0</v>
      </c>
      <c r="W331">
        <f>IF(AND('Raw Data'!F326&gt;'Raw Data'!H326,'Raw Data'!S326&gt;'Raw Data'!T326),'Raw Data'!F326,IF(AND('Raw Data'!H326&gt;'Raw Data'!F326,'Raw Data'!T326&gt;'Raw Data'!S326),'Raw Data'!H326,0))</f>
        <v>0</v>
      </c>
      <c r="X331">
        <f>IF(AND('Raw Data'!G326&gt;4,'Raw Data'!S326&gt;'Raw Data'!T326, ISNUMBER('Raw Data'!S326)),'Raw Data'!M326,IF(AND('Raw Data'!G326&gt;4,'Raw Data'!S326='Raw Data'!T326, ISNUMBER('Raw Data'!S326)),0,IF(AND(ISNUMBER('Raw Data'!S326), 'Raw Data'!S326='Raw Data'!T326),'Raw Data'!G326,0)))</f>
        <v>0</v>
      </c>
      <c r="Y331">
        <f>IF(AND('Raw Data'!G326&gt;4,'Raw Data'!S326&lt;'Raw Data'!T326),'Raw Data'!O326,IF(AND('Raw Data'!G326&gt;4,'Raw Data'!S326='Raw Data'!T326),0,IF('Raw Data'!S326='Raw Data'!T326,'Raw Data'!G326,0)))</f>
        <v>0</v>
      </c>
      <c r="Z331">
        <f>IF(AND('Raw Data'!G326&lt;4, 'Raw Data'!S326='Raw Data'!T326), 'Raw Data'!G326,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Data'!U327</f>
        <v>0</v>
      </c>
      <c r="B332">
        <f>IF('Raw Data'!S327&gt;'Raw Data'!T327, 'Raw Data'!F327, 0)</f>
        <v>0</v>
      </c>
      <c r="C332">
        <f>IF(AND(ISNUMBER('Raw Data'!S327), 'Raw Data'!S327='Raw Data'!T327), 'Raw Data'!G327, 0)</f>
        <v>0</v>
      </c>
      <c r="D332">
        <f>IF('Raw Data'!S327&lt;'Raw Data'!T327, 'Raw Data'!H327, 0)</f>
        <v>0</v>
      </c>
      <c r="E332">
        <f>IF(SUM('Raw Data'!S327:T327)&gt;2, 'Raw Data'!I327, 0)</f>
        <v>0</v>
      </c>
      <c r="F332">
        <f>IF(AND(ISNUMBER('Raw Data'!S327),SUM('Raw Data'!S327:T327)&lt;3),'Raw Data'!I327,)</f>
        <v>0</v>
      </c>
      <c r="G332">
        <f>IF(AND('Raw Data'!S327&gt;0, 'Raw Data'!T327&gt;0), 'Raw Data'!K327, 0)</f>
        <v>0</v>
      </c>
      <c r="H332">
        <f>IF(AND(ISNUMBER('Raw Data'!S327), OR('Raw Data'!S327=0, 'Raw Data'!T327=0)), 'Raw Data'!L327, 0)</f>
        <v>0</v>
      </c>
      <c r="I332">
        <f>IF('Raw Data'!S327='Raw Data'!T327, 0, IF('Raw Data'!S327&gt;'Raw Data'!T327, 'Raw Data'!M327, 0))</f>
        <v>0</v>
      </c>
      <c r="J332">
        <f>IF('Raw Data'!S327='Raw Data'!T327, 0, IF('Raw Data'!S327&lt;'Raw Data'!T327, 'Raw Data'!O327, 0))</f>
        <v>0</v>
      </c>
      <c r="K332">
        <f>IF(AND(ISNUMBER('Raw Data'!S327), OR('Raw Data'!S327&gt;'Raw Data'!T327, 'Raw Data'!S327='Raw Data'!T327)), 'Raw Data'!P327, 0)</f>
        <v>0</v>
      </c>
      <c r="L332">
        <f>IF(AND(ISNUMBER('Raw Data'!S327), OR('Raw Data'!S327&lt;'Raw Data'!T327, 'Raw Data'!S327='Raw Data'!T327)), 'Raw Data'!Q327, 0)</f>
        <v>0</v>
      </c>
      <c r="M332">
        <f>IF(AND(ISNUMBER('Raw Data'!S327), OR('Raw Data'!S327&gt;'Raw Data'!T327, 'Raw Data'!S327&lt;'Raw Data'!T327)), 'Raw Data'!R327, 0)</f>
        <v>0</v>
      </c>
      <c r="N332">
        <f>IF(AND('Raw Data'!F327&lt;'Raw Data'!H327, 'Raw Data'!S327&gt;'Raw Data'!T327), 'Raw Data'!F327, 0)</f>
        <v>0</v>
      </c>
      <c r="O332" t="b">
        <f>'Raw Data'!F327&lt;'Raw Data'!H327</f>
        <v>0</v>
      </c>
      <c r="P332">
        <f>IF(AND('Raw Data'!F327&gt;'Raw Data'!H327, 'Raw Data'!S327&gt;'Raw Data'!T327), 'Raw Data'!F327, 0)</f>
        <v>0</v>
      </c>
      <c r="Q332">
        <f>IF(AND('Raw Data'!F327&gt;'Raw Data'!H327, 'Raw Data'!S327&lt;'Raw Data'!T327), 'Raw Data'!H327, 0)</f>
        <v>0</v>
      </c>
      <c r="R332">
        <f>IF(AND('Raw Data'!F327&lt;'Raw Data'!H327, 'Raw Data'!S327&lt;'Raw Data'!T327), 'Raw Data'!H327, 0)</f>
        <v>0</v>
      </c>
      <c r="S332">
        <f>IF(ISNUMBER('Raw Data'!F327), IF(_xlfn.XLOOKUP(SMALL('Raw Data'!F327:H327, 1), B332:D332, B332:D332, 0)&gt;0, SMALL('Raw Data'!F327:H327, 1), 0), 0)</f>
        <v>0</v>
      </c>
      <c r="T332">
        <f>IF(ISNUMBER('Raw Data'!F327), IF(_xlfn.XLOOKUP(SMALL('Raw Data'!F327:H327, 2), B332:D332, B332:D332, 0)&gt;0, SMALL('Raw Data'!F327:H327, 2), 0), 0)</f>
        <v>0</v>
      </c>
      <c r="U332">
        <f>IF(ISNUMBER('Raw Data'!F327), IF(_xlfn.XLOOKUP(SMALL('Raw Data'!F327:H327, 3), B332:D332, B332:D332, 0)&gt;0, SMALL('Raw Data'!F327:H327, 3), 0), 0)</f>
        <v>0</v>
      </c>
      <c r="V332">
        <f>IF(AND('Raw Data'!F327&lt;'Raw Data'!H327,'Raw Data'!S327&gt;'Raw Data'!T327),'Raw Data'!F327,IF(AND('Raw Data'!H327&lt;'Raw Data'!F327,'Raw Data'!T327&gt;'Raw Data'!S327),'Raw Data'!H327,0))</f>
        <v>0</v>
      </c>
      <c r="W332">
        <f>IF(AND('Raw Data'!F327&gt;'Raw Data'!H327,'Raw Data'!S327&gt;'Raw Data'!T327),'Raw Data'!F327,IF(AND('Raw Data'!H327&gt;'Raw Data'!F327,'Raw Data'!T327&gt;'Raw Data'!S327),'Raw Data'!H327,0))</f>
        <v>0</v>
      </c>
      <c r="X332">
        <f>IF(AND('Raw Data'!G327&gt;4,'Raw Data'!S327&gt;'Raw Data'!T327, ISNUMBER('Raw Data'!S327)),'Raw Data'!M327,IF(AND('Raw Data'!G327&gt;4,'Raw Data'!S327='Raw Data'!T327, ISNUMBER('Raw Data'!S327)),0,IF(AND(ISNUMBER('Raw Data'!S327), 'Raw Data'!S327='Raw Data'!T327),'Raw Data'!G327,0)))</f>
        <v>0</v>
      </c>
      <c r="Y332">
        <f>IF(AND('Raw Data'!G327&gt;4,'Raw Data'!S327&lt;'Raw Data'!T327),'Raw Data'!O327,IF(AND('Raw Data'!G327&gt;4,'Raw Data'!S327='Raw Data'!T327),0,IF('Raw Data'!S327='Raw Data'!T327,'Raw Data'!G327,0)))</f>
        <v>0</v>
      </c>
      <c r="Z332">
        <f>IF(AND('Raw Data'!G327&lt;4, 'Raw Data'!S327='Raw Data'!T327), 'Raw Data'!G327,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Data'!U328</f>
        <v>0</v>
      </c>
      <c r="B333">
        <f>IF('Raw Data'!S328&gt;'Raw Data'!T328, 'Raw Data'!F328, 0)</f>
        <v>0</v>
      </c>
      <c r="C333">
        <f>IF(AND(ISNUMBER('Raw Data'!S328), 'Raw Data'!S328='Raw Data'!T328), 'Raw Data'!G328, 0)</f>
        <v>0</v>
      </c>
      <c r="D333">
        <f>IF('Raw Data'!S328&lt;'Raw Data'!T328, 'Raw Data'!H328, 0)</f>
        <v>0</v>
      </c>
      <c r="E333">
        <f>IF(SUM('Raw Data'!S328:T328)&gt;2, 'Raw Data'!I328, 0)</f>
        <v>0</v>
      </c>
      <c r="F333">
        <f>IF(AND(ISNUMBER('Raw Data'!S328),SUM('Raw Data'!S328:T328)&lt;3),'Raw Data'!I328,)</f>
        <v>0</v>
      </c>
      <c r="G333">
        <f>IF(AND('Raw Data'!S328&gt;0, 'Raw Data'!T328&gt;0), 'Raw Data'!K328, 0)</f>
        <v>0</v>
      </c>
      <c r="H333">
        <f>IF(AND(ISNUMBER('Raw Data'!S328), OR('Raw Data'!S328=0, 'Raw Data'!T328=0)), 'Raw Data'!L328, 0)</f>
        <v>0</v>
      </c>
      <c r="I333">
        <f>IF('Raw Data'!S328='Raw Data'!T328, 0, IF('Raw Data'!S328&gt;'Raw Data'!T328, 'Raw Data'!M328, 0))</f>
        <v>0</v>
      </c>
      <c r="J333">
        <f>IF('Raw Data'!S328='Raw Data'!T328, 0, IF('Raw Data'!S328&lt;'Raw Data'!T328, 'Raw Data'!O328, 0))</f>
        <v>0</v>
      </c>
      <c r="K333">
        <f>IF(AND(ISNUMBER('Raw Data'!S328), OR('Raw Data'!S328&gt;'Raw Data'!T328, 'Raw Data'!S328='Raw Data'!T328)), 'Raw Data'!P328, 0)</f>
        <v>0</v>
      </c>
      <c r="L333">
        <f>IF(AND(ISNUMBER('Raw Data'!S328), OR('Raw Data'!S328&lt;'Raw Data'!T328, 'Raw Data'!S328='Raw Data'!T328)), 'Raw Data'!Q328, 0)</f>
        <v>0</v>
      </c>
      <c r="M333">
        <f>IF(AND(ISNUMBER('Raw Data'!S328), OR('Raw Data'!S328&gt;'Raw Data'!T328, 'Raw Data'!S328&lt;'Raw Data'!T328)), 'Raw Data'!R328, 0)</f>
        <v>0</v>
      </c>
      <c r="N333">
        <f>IF(AND('Raw Data'!F328&lt;'Raw Data'!H328, 'Raw Data'!S328&gt;'Raw Data'!T328), 'Raw Data'!F328, 0)</f>
        <v>0</v>
      </c>
      <c r="O333" t="b">
        <f>'Raw Data'!F328&lt;'Raw Data'!H328</f>
        <v>0</v>
      </c>
      <c r="P333">
        <f>IF(AND('Raw Data'!F328&gt;'Raw Data'!H328, 'Raw Data'!S328&gt;'Raw Data'!T328), 'Raw Data'!F328, 0)</f>
        <v>0</v>
      </c>
      <c r="Q333">
        <f>IF(AND('Raw Data'!F328&gt;'Raw Data'!H328, 'Raw Data'!S328&lt;'Raw Data'!T328), 'Raw Data'!H328, 0)</f>
        <v>0</v>
      </c>
      <c r="R333">
        <f>IF(AND('Raw Data'!F328&lt;'Raw Data'!H328, 'Raw Data'!S328&lt;'Raw Data'!T328), 'Raw Data'!H328, 0)</f>
        <v>0</v>
      </c>
      <c r="S333">
        <f>IF(ISNUMBER('Raw Data'!F328), IF(_xlfn.XLOOKUP(SMALL('Raw Data'!F328:H328, 1), B333:D333, B333:D333, 0)&gt;0, SMALL('Raw Data'!F328:H328, 1), 0), 0)</f>
        <v>0</v>
      </c>
      <c r="T333">
        <f>IF(ISNUMBER('Raw Data'!F328), IF(_xlfn.XLOOKUP(SMALL('Raw Data'!F328:H328, 2), B333:D333, B333:D333, 0)&gt;0, SMALL('Raw Data'!F328:H328, 2), 0), 0)</f>
        <v>0</v>
      </c>
      <c r="U333">
        <f>IF(ISNUMBER('Raw Data'!F328), IF(_xlfn.XLOOKUP(SMALL('Raw Data'!F328:H328, 3), B333:D333, B333:D333, 0)&gt;0, SMALL('Raw Data'!F328:H328, 3), 0), 0)</f>
        <v>0</v>
      </c>
      <c r="V333">
        <f>IF(AND('Raw Data'!F328&lt;'Raw Data'!H328,'Raw Data'!S328&gt;'Raw Data'!T328),'Raw Data'!F328,IF(AND('Raw Data'!H328&lt;'Raw Data'!F328,'Raw Data'!T328&gt;'Raw Data'!S328),'Raw Data'!H328,0))</f>
        <v>0</v>
      </c>
      <c r="W333">
        <f>IF(AND('Raw Data'!F328&gt;'Raw Data'!H328,'Raw Data'!S328&gt;'Raw Data'!T328),'Raw Data'!F328,IF(AND('Raw Data'!H328&gt;'Raw Data'!F328,'Raw Data'!T328&gt;'Raw Data'!S328),'Raw Data'!H328,0))</f>
        <v>0</v>
      </c>
      <c r="X333">
        <f>IF(AND('Raw Data'!G328&gt;4,'Raw Data'!S328&gt;'Raw Data'!T328, ISNUMBER('Raw Data'!S328)),'Raw Data'!M328,IF(AND('Raw Data'!G328&gt;4,'Raw Data'!S328='Raw Data'!T328, ISNUMBER('Raw Data'!S328)),0,IF(AND(ISNUMBER('Raw Data'!S328), 'Raw Data'!S328='Raw Data'!T328),'Raw Data'!G328,0)))</f>
        <v>0</v>
      </c>
      <c r="Y333">
        <f>IF(AND('Raw Data'!G328&gt;4,'Raw Data'!S328&lt;'Raw Data'!T328),'Raw Data'!O328,IF(AND('Raw Data'!G328&gt;4,'Raw Data'!S328='Raw Data'!T328),0,IF('Raw Data'!S328='Raw Data'!T328,'Raw Data'!G328,0)))</f>
        <v>0</v>
      </c>
      <c r="Z333">
        <f>IF(AND('Raw Data'!G328&lt;4, 'Raw Data'!S328='Raw Data'!T328), 'Raw Data'!G328,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Data'!U329</f>
        <v>0</v>
      </c>
      <c r="B334">
        <f>IF('Raw Data'!S329&gt;'Raw Data'!T329, 'Raw Data'!F329, 0)</f>
        <v>0</v>
      </c>
      <c r="C334">
        <f>IF(AND(ISNUMBER('Raw Data'!S329), 'Raw Data'!S329='Raw Data'!T329), 'Raw Data'!G329, 0)</f>
        <v>0</v>
      </c>
      <c r="D334">
        <f>IF('Raw Data'!S329&lt;'Raw Data'!T329, 'Raw Data'!H329, 0)</f>
        <v>0</v>
      </c>
      <c r="E334">
        <f>IF(SUM('Raw Data'!S329:T329)&gt;2, 'Raw Data'!I329, 0)</f>
        <v>0</v>
      </c>
      <c r="F334">
        <f>IF(AND(ISNUMBER('Raw Data'!S329),SUM('Raw Data'!S329:T329)&lt;3),'Raw Data'!I329,)</f>
        <v>0</v>
      </c>
      <c r="G334">
        <f>IF(AND('Raw Data'!S329&gt;0, 'Raw Data'!T329&gt;0), 'Raw Data'!K329, 0)</f>
        <v>0</v>
      </c>
      <c r="H334">
        <f>IF(AND(ISNUMBER('Raw Data'!S329), OR('Raw Data'!S329=0, 'Raw Data'!T329=0)), 'Raw Data'!L329, 0)</f>
        <v>0</v>
      </c>
      <c r="I334">
        <f>IF('Raw Data'!S329='Raw Data'!T329, 0, IF('Raw Data'!S329&gt;'Raw Data'!T329, 'Raw Data'!M329, 0))</f>
        <v>0</v>
      </c>
      <c r="J334">
        <f>IF('Raw Data'!S329='Raw Data'!T329, 0, IF('Raw Data'!S329&lt;'Raw Data'!T329, 'Raw Data'!O329, 0))</f>
        <v>0</v>
      </c>
      <c r="K334">
        <f>IF(AND(ISNUMBER('Raw Data'!S329), OR('Raw Data'!S329&gt;'Raw Data'!T329, 'Raw Data'!S329='Raw Data'!T329)), 'Raw Data'!P329, 0)</f>
        <v>0</v>
      </c>
      <c r="L334">
        <f>IF(AND(ISNUMBER('Raw Data'!S329), OR('Raw Data'!S329&lt;'Raw Data'!T329, 'Raw Data'!S329='Raw Data'!T329)), 'Raw Data'!Q329, 0)</f>
        <v>0</v>
      </c>
      <c r="M334">
        <f>IF(AND(ISNUMBER('Raw Data'!S329), OR('Raw Data'!S329&gt;'Raw Data'!T329, 'Raw Data'!S329&lt;'Raw Data'!T329)), 'Raw Data'!R329, 0)</f>
        <v>0</v>
      </c>
      <c r="N334">
        <f>IF(AND('Raw Data'!F329&lt;'Raw Data'!H329, 'Raw Data'!S329&gt;'Raw Data'!T329), 'Raw Data'!F329, 0)</f>
        <v>0</v>
      </c>
      <c r="O334" t="b">
        <f>'Raw Data'!F329&lt;'Raw Data'!H329</f>
        <v>0</v>
      </c>
      <c r="P334">
        <f>IF(AND('Raw Data'!F329&gt;'Raw Data'!H329, 'Raw Data'!S329&gt;'Raw Data'!T329), 'Raw Data'!F329, 0)</f>
        <v>0</v>
      </c>
      <c r="Q334">
        <f>IF(AND('Raw Data'!F329&gt;'Raw Data'!H329, 'Raw Data'!S329&lt;'Raw Data'!T329), 'Raw Data'!H329, 0)</f>
        <v>0</v>
      </c>
      <c r="R334">
        <f>IF(AND('Raw Data'!F329&lt;'Raw Data'!H329, 'Raw Data'!S329&lt;'Raw Data'!T329), 'Raw Data'!H329, 0)</f>
        <v>0</v>
      </c>
      <c r="S334">
        <f>IF(ISNUMBER('Raw Data'!F329), IF(_xlfn.XLOOKUP(SMALL('Raw Data'!F329:H329, 1), B334:D334, B334:D334, 0)&gt;0, SMALL('Raw Data'!F329:H329, 1), 0), 0)</f>
        <v>0</v>
      </c>
      <c r="T334">
        <f>IF(ISNUMBER('Raw Data'!F329), IF(_xlfn.XLOOKUP(SMALL('Raw Data'!F329:H329, 2), B334:D334, B334:D334, 0)&gt;0, SMALL('Raw Data'!F329:H329, 2), 0), 0)</f>
        <v>0</v>
      </c>
      <c r="U334">
        <f>IF(ISNUMBER('Raw Data'!F329), IF(_xlfn.XLOOKUP(SMALL('Raw Data'!F329:H329, 3), B334:D334, B334:D334, 0)&gt;0, SMALL('Raw Data'!F329:H329, 3), 0), 0)</f>
        <v>0</v>
      </c>
      <c r="V334">
        <f>IF(AND('Raw Data'!F329&lt;'Raw Data'!H329,'Raw Data'!S329&gt;'Raw Data'!T329),'Raw Data'!F329,IF(AND('Raw Data'!H329&lt;'Raw Data'!F329,'Raw Data'!T329&gt;'Raw Data'!S329),'Raw Data'!H329,0))</f>
        <v>0</v>
      </c>
      <c r="W334">
        <f>IF(AND('Raw Data'!F329&gt;'Raw Data'!H329,'Raw Data'!S329&gt;'Raw Data'!T329),'Raw Data'!F329,IF(AND('Raw Data'!H329&gt;'Raw Data'!F329,'Raw Data'!T329&gt;'Raw Data'!S329),'Raw Data'!H329,0))</f>
        <v>0</v>
      </c>
      <c r="X334">
        <f>IF(AND('Raw Data'!G329&gt;4,'Raw Data'!S329&gt;'Raw Data'!T329, ISNUMBER('Raw Data'!S329)),'Raw Data'!M329,IF(AND('Raw Data'!G329&gt;4,'Raw Data'!S329='Raw Data'!T329, ISNUMBER('Raw Data'!S329)),0,IF(AND(ISNUMBER('Raw Data'!S329), 'Raw Data'!S329='Raw Data'!T329),'Raw Data'!G329,0)))</f>
        <v>0</v>
      </c>
      <c r="Y334">
        <f>IF(AND('Raw Data'!G329&gt;4,'Raw Data'!S329&lt;'Raw Data'!T329),'Raw Data'!O329,IF(AND('Raw Data'!G329&gt;4,'Raw Data'!S329='Raw Data'!T329),0,IF('Raw Data'!S329='Raw Data'!T329,'Raw Data'!G329,0)))</f>
        <v>0</v>
      </c>
      <c r="Z334">
        <f>IF(AND('Raw Data'!G329&lt;4, 'Raw Data'!S329='Raw Data'!T329), 'Raw Data'!G329,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Data'!U330</f>
        <v>0</v>
      </c>
      <c r="B335">
        <f>IF('Raw Data'!S330&gt;'Raw Data'!T330, 'Raw Data'!F330, 0)</f>
        <v>0</v>
      </c>
      <c r="C335">
        <f>IF(AND(ISNUMBER('Raw Data'!S330), 'Raw Data'!S330='Raw Data'!T330), 'Raw Data'!G330, 0)</f>
        <v>0</v>
      </c>
      <c r="D335">
        <f>IF('Raw Data'!S330&lt;'Raw Data'!T330, 'Raw Data'!H330, 0)</f>
        <v>0</v>
      </c>
      <c r="E335">
        <f>IF(SUM('Raw Data'!S330:T330)&gt;2, 'Raw Data'!I330, 0)</f>
        <v>0</v>
      </c>
      <c r="F335">
        <f>IF(AND(ISNUMBER('Raw Data'!S330),SUM('Raw Data'!S330:T330)&lt;3),'Raw Data'!I330,)</f>
        <v>0</v>
      </c>
      <c r="G335">
        <f>IF(AND('Raw Data'!S330&gt;0, 'Raw Data'!T330&gt;0), 'Raw Data'!K330, 0)</f>
        <v>0</v>
      </c>
      <c r="H335">
        <f>IF(AND(ISNUMBER('Raw Data'!S330), OR('Raw Data'!S330=0, 'Raw Data'!T330=0)), 'Raw Data'!L330, 0)</f>
        <v>0</v>
      </c>
      <c r="I335">
        <f>IF('Raw Data'!S330='Raw Data'!T330, 0, IF('Raw Data'!S330&gt;'Raw Data'!T330, 'Raw Data'!M330, 0))</f>
        <v>0</v>
      </c>
      <c r="J335">
        <f>IF('Raw Data'!S330='Raw Data'!T330, 0, IF('Raw Data'!S330&lt;'Raw Data'!T330, 'Raw Data'!O330, 0))</f>
        <v>0</v>
      </c>
      <c r="K335">
        <f>IF(AND(ISNUMBER('Raw Data'!S330), OR('Raw Data'!S330&gt;'Raw Data'!T330, 'Raw Data'!S330='Raw Data'!T330)), 'Raw Data'!P330, 0)</f>
        <v>0</v>
      </c>
      <c r="L335">
        <f>IF(AND(ISNUMBER('Raw Data'!S330), OR('Raw Data'!S330&lt;'Raw Data'!T330, 'Raw Data'!S330='Raw Data'!T330)), 'Raw Data'!Q330, 0)</f>
        <v>0</v>
      </c>
      <c r="M335">
        <f>IF(AND(ISNUMBER('Raw Data'!S330), OR('Raw Data'!S330&gt;'Raw Data'!T330, 'Raw Data'!S330&lt;'Raw Data'!T330)), 'Raw Data'!R330, 0)</f>
        <v>0</v>
      </c>
      <c r="N335">
        <f>IF(AND('Raw Data'!F330&lt;'Raw Data'!H330, 'Raw Data'!S330&gt;'Raw Data'!T330), 'Raw Data'!F330, 0)</f>
        <v>0</v>
      </c>
      <c r="O335" t="b">
        <f>'Raw Data'!F330&lt;'Raw Data'!H330</f>
        <v>0</v>
      </c>
      <c r="P335">
        <f>IF(AND('Raw Data'!F330&gt;'Raw Data'!H330, 'Raw Data'!S330&gt;'Raw Data'!T330), 'Raw Data'!F330, 0)</f>
        <v>0</v>
      </c>
      <c r="Q335">
        <f>IF(AND('Raw Data'!F330&gt;'Raw Data'!H330, 'Raw Data'!S330&lt;'Raw Data'!T330), 'Raw Data'!H330, 0)</f>
        <v>0</v>
      </c>
      <c r="R335">
        <f>IF(AND('Raw Data'!F330&lt;'Raw Data'!H330, 'Raw Data'!S330&lt;'Raw Data'!T330), 'Raw Data'!H330, 0)</f>
        <v>0</v>
      </c>
      <c r="S335">
        <f>IF(ISNUMBER('Raw Data'!F330), IF(_xlfn.XLOOKUP(SMALL('Raw Data'!F330:H330, 1), B335:D335, B335:D335, 0)&gt;0, SMALL('Raw Data'!F330:H330, 1), 0), 0)</f>
        <v>0</v>
      </c>
      <c r="T335">
        <f>IF(ISNUMBER('Raw Data'!F330), IF(_xlfn.XLOOKUP(SMALL('Raw Data'!F330:H330, 2), B335:D335, B335:D335, 0)&gt;0, SMALL('Raw Data'!F330:H330, 2), 0), 0)</f>
        <v>0</v>
      </c>
      <c r="U335">
        <f>IF(ISNUMBER('Raw Data'!F330), IF(_xlfn.XLOOKUP(SMALL('Raw Data'!F330:H330, 3), B335:D335, B335:D335, 0)&gt;0, SMALL('Raw Data'!F330:H330, 3), 0), 0)</f>
        <v>0</v>
      </c>
      <c r="V335">
        <f>IF(AND('Raw Data'!F330&lt;'Raw Data'!H330,'Raw Data'!S330&gt;'Raw Data'!T330),'Raw Data'!F330,IF(AND('Raw Data'!H330&lt;'Raw Data'!F330,'Raw Data'!T330&gt;'Raw Data'!S330),'Raw Data'!H330,0))</f>
        <v>0</v>
      </c>
      <c r="W335">
        <f>IF(AND('Raw Data'!F330&gt;'Raw Data'!H330,'Raw Data'!S330&gt;'Raw Data'!T330),'Raw Data'!F330,IF(AND('Raw Data'!H330&gt;'Raw Data'!F330,'Raw Data'!T330&gt;'Raw Data'!S330),'Raw Data'!H330,0))</f>
        <v>0</v>
      </c>
      <c r="X335">
        <f>IF(AND('Raw Data'!G330&gt;4,'Raw Data'!S330&gt;'Raw Data'!T330, ISNUMBER('Raw Data'!S330)),'Raw Data'!M330,IF(AND('Raw Data'!G330&gt;4,'Raw Data'!S330='Raw Data'!T330, ISNUMBER('Raw Data'!S330)),0,IF(AND(ISNUMBER('Raw Data'!S330), 'Raw Data'!S330='Raw Data'!T330),'Raw Data'!G330,0)))</f>
        <v>0</v>
      </c>
      <c r="Y335">
        <f>IF(AND('Raw Data'!G330&gt;4,'Raw Data'!S330&lt;'Raw Data'!T330),'Raw Data'!O330,IF(AND('Raw Data'!G330&gt;4,'Raw Data'!S330='Raw Data'!T330),0,IF('Raw Data'!S330='Raw Data'!T330,'Raw Data'!G330,0)))</f>
        <v>0</v>
      </c>
      <c r="Z335">
        <f>IF(AND('Raw Data'!G330&lt;4, 'Raw Data'!S330='Raw Data'!T330), 'Raw Data'!G330,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Data'!U331</f>
        <v>0</v>
      </c>
      <c r="B336">
        <f>IF('Raw Data'!S331&gt;'Raw Data'!T331, 'Raw Data'!F331, 0)</f>
        <v>0</v>
      </c>
      <c r="C336">
        <f>IF(AND(ISNUMBER('Raw Data'!S331), 'Raw Data'!S331='Raw Data'!T331), 'Raw Data'!G331, 0)</f>
        <v>0</v>
      </c>
      <c r="D336">
        <f>IF('Raw Data'!S331&lt;'Raw Data'!T331, 'Raw Data'!H331, 0)</f>
        <v>0</v>
      </c>
      <c r="E336">
        <f>IF(SUM('Raw Data'!S331:T331)&gt;2, 'Raw Data'!I331, 0)</f>
        <v>0</v>
      </c>
      <c r="F336">
        <f>IF(AND(ISNUMBER('Raw Data'!S331),SUM('Raw Data'!S331:T331)&lt;3),'Raw Data'!I331,)</f>
        <v>0</v>
      </c>
      <c r="G336">
        <f>IF(AND('Raw Data'!S331&gt;0, 'Raw Data'!T331&gt;0), 'Raw Data'!K331, 0)</f>
        <v>0</v>
      </c>
      <c r="H336">
        <f>IF(AND(ISNUMBER('Raw Data'!S331), OR('Raw Data'!S331=0, 'Raw Data'!T331=0)), 'Raw Data'!L331, 0)</f>
        <v>0</v>
      </c>
      <c r="I336">
        <f>IF('Raw Data'!S331='Raw Data'!T331, 0, IF('Raw Data'!S331&gt;'Raw Data'!T331, 'Raw Data'!M331, 0))</f>
        <v>0</v>
      </c>
      <c r="J336">
        <f>IF('Raw Data'!S331='Raw Data'!T331, 0, IF('Raw Data'!S331&lt;'Raw Data'!T331, 'Raw Data'!O331, 0))</f>
        <v>0</v>
      </c>
      <c r="K336">
        <f>IF(AND(ISNUMBER('Raw Data'!S331), OR('Raw Data'!S331&gt;'Raw Data'!T331, 'Raw Data'!S331='Raw Data'!T331)), 'Raw Data'!P331, 0)</f>
        <v>0</v>
      </c>
      <c r="L336">
        <f>IF(AND(ISNUMBER('Raw Data'!S331), OR('Raw Data'!S331&lt;'Raw Data'!T331, 'Raw Data'!S331='Raw Data'!T331)), 'Raw Data'!Q331, 0)</f>
        <v>0</v>
      </c>
      <c r="M336">
        <f>IF(AND(ISNUMBER('Raw Data'!S331), OR('Raw Data'!S331&gt;'Raw Data'!T331, 'Raw Data'!S331&lt;'Raw Data'!T331)), 'Raw Data'!R331, 0)</f>
        <v>0</v>
      </c>
      <c r="N336">
        <f>IF(AND('Raw Data'!F331&lt;'Raw Data'!H331, 'Raw Data'!S331&gt;'Raw Data'!T331), 'Raw Data'!F331, 0)</f>
        <v>0</v>
      </c>
      <c r="O336" t="b">
        <f>'Raw Data'!F331&lt;'Raw Data'!H331</f>
        <v>0</v>
      </c>
      <c r="P336">
        <f>IF(AND('Raw Data'!F331&gt;'Raw Data'!H331, 'Raw Data'!S331&gt;'Raw Data'!T331), 'Raw Data'!F331, 0)</f>
        <v>0</v>
      </c>
      <c r="Q336">
        <f>IF(AND('Raw Data'!F331&gt;'Raw Data'!H331, 'Raw Data'!S331&lt;'Raw Data'!T331), 'Raw Data'!H331, 0)</f>
        <v>0</v>
      </c>
      <c r="R336">
        <f>IF(AND('Raw Data'!F331&lt;'Raw Data'!H331, 'Raw Data'!S331&lt;'Raw Data'!T331), 'Raw Data'!H331, 0)</f>
        <v>0</v>
      </c>
      <c r="S336">
        <f>IF(ISNUMBER('Raw Data'!F331), IF(_xlfn.XLOOKUP(SMALL('Raw Data'!F331:H331, 1), B336:D336, B336:D336, 0)&gt;0, SMALL('Raw Data'!F331:H331, 1), 0), 0)</f>
        <v>0</v>
      </c>
      <c r="T336">
        <f>IF(ISNUMBER('Raw Data'!F331), IF(_xlfn.XLOOKUP(SMALL('Raw Data'!F331:H331, 2), B336:D336, B336:D336, 0)&gt;0, SMALL('Raw Data'!F331:H331, 2), 0), 0)</f>
        <v>0</v>
      </c>
      <c r="U336">
        <f>IF(ISNUMBER('Raw Data'!F331), IF(_xlfn.XLOOKUP(SMALL('Raw Data'!F331:H331, 3), B336:D336, B336:D336, 0)&gt;0, SMALL('Raw Data'!F331:H331, 3), 0), 0)</f>
        <v>0</v>
      </c>
      <c r="V336">
        <f>IF(AND('Raw Data'!F331&lt;'Raw Data'!H331,'Raw Data'!S331&gt;'Raw Data'!T331),'Raw Data'!F331,IF(AND('Raw Data'!H331&lt;'Raw Data'!F331,'Raw Data'!T331&gt;'Raw Data'!S331),'Raw Data'!H331,0))</f>
        <v>0</v>
      </c>
      <c r="W336">
        <f>IF(AND('Raw Data'!F331&gt;'Raw Data'!H331,'Raw Data'!S331&gt;'Raw Data'!T331),'Raw Data'!F331,IF(AND('Raw Data'!H331&gt;'Raw Data'!F331,'Raw Data'!T331&gt;'Raw Data'!S331),'Raw Data'!H331,0))</f>
        <v>0</v>
      </c>
      <c r="X336">
        <f>IF(AND('Raw Data'!G331&gt;4,'Raw Data'!S331&gt;'Raw Data'!T331, ISNUMBER('Raw Data'!S331)),'Raw Data'!M331,IF(AND('Raw Data'!G331&gt;4,'Raw Data'!S331='Raw Data'!T331, ISNUMBER('Raw Data'!S331)),0,IF(AND(ISNUMBER('Raw Data'!S331), 'Raw Data'!S331='Raw Data'!T331),'Raw Data'!G331,0)))</f>
        <v>0</v>
      </c>
      <c r="Y336">
        <f>IF(AND('Raw Data'!G331&gt;4,'Raw Data'!S331&lt;'Raw Data'!T331),'Raw Data'!O331,IF(AND('Raw Data'!G331&gt;4,'Raw Data'!S331='Raw Data'!T331),0,IF('Raw Data'!S331='Raw Data'!T331,'Raw Data'!G331,0)))</f>
        <v>0</v>
      </c>
      <c r="Z336">
        <f>IF(AND('Raw Data'!G331&lt;4, 'Raw Data'!S331='Raw Data'!T331), 'Raw Data'!G331,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Data'!U332</f>
        <v>0</v>
      </c>
      <c r="B337">
        <f>IF('Raw Data'!S332&gt;'Raw Data'!T332, 'Raw Data'!F332, 0)</f>
        <v>0</v>
      </c>
      <c r="C337">
        <f>IF(AND(ISNUMBER('Raw Data'!S332), 'Raw Data'!S332='Raw Data'!T332), 'Raw Data'!G332, 0)</f>
        <v>0</v>
      </c>
      <c r="D337">
        <f>IF('Raw Data'!S332&lt;'Raw Data'!T332, 'Raw Data'!H332, 0)</f>
        <v>0</v>
      </c>
      <c r="E337">
        <f>IF(SUM('Raw Data'!S332:T332)&gt;2, 'Raw Data'!I332, 0)</f>
        <v>0</v>
      </c>
      <c r="F337">
        <f>IF(AND(ISNUMBER('Raw Data'!S332),SUM('Raw Data'!S332:T332)&lt;3),'Raw Data'!I332,)</f>
        <v>0</v>
      </c>
      <c r="G337">
        <f>IF(AND('Raw Data'!S332&gt;0, 'Raw Data'!T332&gt;0), 'Raw Data'!K332, 0)</f>
        <v>0</v>
      </c>
      <c r="H337">
        <f>IF(AND(ISNUMBER('Raw Data'!S332), OR('Raw Data'!S332=0, 'Raw Data'!T332=0)), 'Raw Data'!L332, 0)</f>
        <v>0</v>
      </c>
      <c r="I337">
        <f>IF('Raw Data'!S332='Raw Data'!T332, 0, IF('Raw Data'!S332&gt;'Raw Data'!T332, 'Raw Data'!M332, 0))</f>
        <v>0</v>
      </c>
      <c r="J337">
        <f>IF('Raw Data'!S332='Raw Data'!T332, 0, IF('Raw Data'!S332&lt;'Raw Data'!T332, 'Raw Data'!O332, 0))</f>
        <v>0</v>
      </c>
      <c r="K337">
        <f>IF(AND(ISNUMBER('Raw Data'!S332), OR('Raw Data'!S332&gt;'Raw Data'!T332, 'Raw Data'!S332='Raw Data'!T332)), 'Raw Data'!P332, 0)</f>
        <v>0</v>
      </c>
      <c r="L337">
        <f>IF(AND(ISNUMBER('Raw Data'!S332), OR('Raw Data'!S332&lt;'Raw Data'!T332, 'Raw Data'!S332='Raw Data'!T332)), 'Raw Data'!Q332, 0)</f>
        <v>0</v>
      </c>
      <c r="M337">
        <f>IF(AND(ISNUMBER('Raw Data'!S332), OR('Raw Data'!S332&gt;'Raw Data'!T332, 'Raw Data'!S332&lt;'Raw Data'!T332)), 'Raw Data'!R332, 0)</f>
        <v>0</v>
      </c>
      <c r="N337">
        <f>IF(AND('Raw Data'!F332&lt;'Raw Data'!H332, 'Raw Data'!S332&gt;'Raw Data'!T332), 'Raw Data'!F332, 0)</f>
        <v>0</v>
      </c>
      <c r="O337" t="b">
        <f>'Raw Data'!F332&lt;'Raw Data'!H332</f>
        <v>0</v>
      </c>
      <c r="P337">
        <f>IF(AND('Raw Data'!F332&gt;'Raw Data'!H332, 'Raw Data'!S332&gt;'Raw Data'!T332), 'Raw Data'!F332, 0)</f>
        <v>0</v>
      </c>
      <c r="Q337">
        <f>IF(AND('Raw Data'!F332&gt;'Raw Data'!H332, 'Raw Data'!S332&lt;'Raw Data'!T332), 'Raw Data'!H332, 0)</f>
        <v>0</v>
      </c>
      <c r="R337">
        <f>IF(AND('Raw Data'!F332&lt;'Raw Data'!H332, 'Raw Data'!S332&lt;'Raw Data'!T332), 'Raw Data'!H332, 0)</f>
        <v>0</v>
      </c>
      <c r="S337">
        <f>IF(ISNUMBER('Raw Data'!F332), IF(_xlfn.XLOOKUP(SMALL('Raw Data'!F332:H332, 1), B337:D337, B337:D337, 0)&gt;0, SMALL('Raw Data'!F332:H332, 1), 0), 0)</f>
        <v>0</v>
      </c>
      <c r="T337">
        <f>IF(ISNUMBER('Raw Data'!F332), IF(_xlfn.XLOOKUP(SMALL('Raw Data'!F332:H332, 2), B337:D337, B337:D337, 0)&gt;0, SMALL('Raw Data'!F332:H332, 2), 0), 0)</f>
        <v>0</v>
      </c>
      <c r="U337">
        <f>IF(ISNUMBER('Raw Data'!F332), IF(_xlfn.XLOOKUP(SMALL('Raw Data'!F332:H332, 3), B337:D337, B337:D337, 0)&gt;0, SMALL('Raw Data'!F332:H332, 3), 0), 0)</f>
        <v>0</v>
      </c>
      <c r="V337">
        <f>IF(AND('Raw Data'!F332&lt;'Raw Data'!H332,'Raw Data'!S332&gt;'Raw Data'!T332),'Raw Data'!F332,IF(AND('Raw Data'!H332&lt;'Raw Data'!F332,'Raw Data'!T332&gt;'Raw Data'!S332),'Raw Data'!H332,0))</f>
        <v>0</v>
      </c>
      <c r="W337">
        <f>IF(AND('Raw Data'!F332&gt;'Raw Data'!H332,'Raw Data'!S332&gt;'Raw Data'!T332),'Raw Data'!F332,IF(AND('Raw Data'!H332&gt;'Raw Data'!F332,'Raw Data'!T332&gt;'Raw Data'!S332),'Raw Data'!H332,0))</f>
        <v>0</v>
      </c>
      <c r="X337">
        <f>IF(AND('Raw Data'!G332&gt;4,'Raw Data'!S332&gt;'Raw Data'!T332, ISNUMBER('Raw Data'!S332)),'Raw Data'!M332,IF(AND('Raw Data'!G332&gt;4,'Raw Data'!S332='Raw Data'!T332, ISNUMBER('Raw Data'!S332)),0,IF(AND(ISNUMBER('Raw Data'!S332), 'Raw Data'!S332='Raw Data'!T332),'Raw Data'!G332,0)))</f>
        <v>0</v>
      </c>
      <c r="Y337">
        <f>IF(AND('Raw Data'!G332&gt;4,'Raw Data'!S332&lt;'Raw Data'!T332),'Raw Data'!O332,IF(AND('Raw Data'!G332&gt;4,'Raw Data'!S332='Raw Data'!T332),0,IF('Raw Data'!S332='Raw Data'!T332,'Raw Data'!G332,0)))</f>
        <v>0</v>
      </c>
      <c r="Z337">
        <f>IF(AND('Raw Data'!G332&lt;4, 'Raw Data'!S332='Raw Data'!T332), 'Raw Data'!G332,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Data'!U333</f>
        <v>0</v>
      </c>
      <c r="B338">
        <f>IF('Raw Data'!S333&gt;'Raw Data'!T333, 'Raw Data'!F333, 0)</f>
        <v>0</v>
      </c>
      <c r="C338">
        <f>IF(AND(ISNUMBER('Raw Data'!S333), 'Raw Data'!S333='Raw Data'!T333), 'Raw Data'!G333, 0)</f>
        <v>0</v>
      </c>
      <c r="D338">
        <f>IF('Raw Data'!S333&lt;'Raw Data'!T333, 'Raw Data'!H333, 0)</f>
        <v>0</v>
      </c>
      <c r="E338">
        <f>IF(SUM('Raw Data'!S333:T333)&gt;2, 'Raw Data'!I333, 0)</f>
        <v>0</v>
      </c>
      <c r="F338">
        <f>IF(AND(ISNUMBER('Raw Data'!S333),SUM('Raw Data'!S333:T333)&lt;3),'Raw Data'!I333,)</f>
        <v>0</v>
      </c>
      <c r="G338">
        <f>IF(AND('Raw Data'!S333&gt;0, 'Raw Data'!T333&gt;0), 'Raw Data'!K333, 0)</f>
        <v>0</v>
      </c>
      <c r="H338">
        <f>IF(AND(ISNUMBER('Raw Data'!S333), OR('Raw Data'!S333=0, 'Raw Data'!T333=0)), 'Raw Data'!L333, 0)</f>
        <v>0</v>
      </c>
      <c r="I338">
        <f>IF('Raw Data'!S333='Raw Data'!T333, 0, IF('Raw Data'!S333&gt;'Raw Data'!T333, 'Raw Data'!M333, 0))</f>
        <v>0</v>
      </c>
      <c r="J338">
        <f>IF('Raw Data'!S333='Raw Data'!T333, 0, IF('Raw Data'!S333&lt;'Raw Data'!T333, 'Raw Data'!O333, 0))</f>
        <v>0</v>
      </c>
      <c r="K338">
        <f>IF(AND(ISNUMBER('Raw Data'!S333), OR('Raw Data'!S333&gt;'Raw Data'!T333, 'Raw Data'!S333='Raw Data'!T333)), 'Raw Data'!P333, 0)</f>
        <v>0</v>
      </c>
      <c r="L338">
        <f>IF(AND(ISNUMBER('Raw Data'!S333), OR('Raw Data'!S333&lt;'Raw Data'!T333, 'Raw Data'!S333='Raw Data'!T333)), 'Raw Data'!Q333, 0)</f>
        <v>0</v>
      </c>
      <c r="M338">
        <f>IF(AND(ISNUMBER('Raw Data'!S333), OR('Raw Data'!S333&gt;'Raw Data'!T333, 'Raw Data'!S333&lt;'Raw Data'!T333)), 'Raw Data'!R333, 0)</f>
        <v>0</v>
      </c>
      <c r="N338">
        <f>IF(AND('Raw Data'!F333&lt;'Raw Data'!H333, 'Raw Data'!S333&gt;'Raw Data'!T333), 'Raw Data'!F333, 0)</f>
        <v>0</v>
      </c>
      <c r="O338" t="b">
        <f>'Raw Data'!F333&lt;'Raw Data'!H333</f>
        <v>0</v>
      </c>
      <c r="P338">
        <f>IF(AND('Raw Data'!F333&gt;'Raw Data'!H333, 'Raw Data'!S333&gt;'Raw Data'!T333), 'Raw Data'!F333, 0)</f>
        <v>0</v>
      </c>
      <c r="Q338">
        <f>IF(AND('Raw Data'!F333&gt;'Raw Data'!H333, 'Raw Data'!S333&lt;'Raw Data'!T333), 'Raw Data'!H333, 0)</f>
        <v>0</v>
      </c>
      <c r="R338">
        <f>IF(AND('Raw Data'!F333&lt;'Raw Data'!H333, 'Raw Data'!S333&lt;'Raw Data'!T333), 'Raw Data'!H333, 0)</f>
        <v>0</v>
      </c>
      <c r="S338">
        <f>IF(ISNUMBER('Raw Data'!F333), IF(_xlfn.XLOOKUP(SMALL('Raw Data'!F333:H333, 1), B338:D338, B338:D338, 0)&gt;0, SMALL('Raw Data'!F333:H333, 1), 0), 0)</f>
        <v>0</v>
      </c>
      <c r="T338">
        <f>IF(ISNUMBER('Raw Data'!F333), IF(_xlfn.XLOOKUP(SMALL('Raw Data'!F333:H333, 2), B338:D338, B338:D338, 0)&gt;0, SMALL('Raw Data'!F333:H333, 2), 0), 0)</f>
        <v>0</v>
      </c>
      <c r="U338">
        <f>IF(ISNUMBER('Raw Data'!F333), IF(_xlfn.XLOOKUP(SMALL('Raw Data'!F333:H333, 3), B338:D338, B338:D338, 0)&gt;0, SMALL('Raw Data'!F333:H333, 3), 0), 0)</f>
        <v>0</v>
      </c>
      <c r="V338">
        <f>IF(AND('Raw Data'!F333&lt;'Raw Data'!H333,'Raw Data'!S333&gt;'Raw Data'!T333),'Raw Data'!F333,IF(AND('Raw Data'!H333&lt;'Raw Data'!F333,'Raw Data'!T333&gt;'Raw Data'!S333),'Raw Data'!H333,0))</f>
        <v>0</v>
      </c>
      <c r="W338">
        <f>IF(AND('Raw Data'!F333&gt;'Raw Data'!H333,'Raw Data'!S333&gt;'Raw Data'!T333),'Raw Data'!F333,IF(AND('Raw Data'!H333&gt;'Raw Data'!F333,'Raw Data'!T333&gt;'Raw Data'!S333),'Raw Data'!H333,0))</f>
        <v>0</v>
      </c>
      <c r="X338">
        <f>IF(AND('Raw Data'!G333&gt;4,'Raw Data'!S333&gt;'Raw Data'!T333, ISNUMBER('Raw Data'!S333)),'Raw Data'!M333,IF(AND('Raw Data'!G333&gt;4,'Raw Data'!S333='Raw Data'!T333, ISNUMBER('Raw Data'!S333)),0,IF(AND(ISNUMBER('Raw Data'!S333), 'Raw Data'!S333='Raw Data'!T333),'Raw Data'!G333,0)))</f>
        <v>0</v>
      </c>
      <c r="Y338">
        <f>IF(AND('Raw Data'!G333&gt;4,'Raw Data'!S333&lt;'Raw Data'!T333),'Raw Data'!O333,IF(AND('Raw Data'!G333&gt;4,'Raw Data'!S333='Raw Data'!T333),0,IF('Raw Data'!S333='Raw Data'!T333,'Raw Data'!G333,0)))</f>
        <v>0</v>
      </c>
      <c r="Z338">
        <f>IF(AND('Raw Data'!G333&lt;4, 'Raw Data'!S333='Raw Data'!T333), 'Raw Data'!G333,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Data'!U334</f>
        <v>0</v>
      </c>
      <c r="B339">
        <f>IF('Raw Data'!S334&gt;'Raw Data'!T334, 'Raw Data'!F334, 0)</f>
        <v>0</v>
      </c>
      <c r="C339">
        <f>IF(AND(ISNUMBER('Raw Data'!S334), 'Raw Data'!S334='Raw Data'!T334), 'Raw Data'!G334, 0)</f>
        <v>0</v>
      </c>
      <c r="D339">
        <f>IF('Raw Data'!S334&lt;'Raw Data'!T334, 'Raw Data'!H334, 0)</f>
        <v>0</v>
      </c>
      <c r="E339">
        <f>IF(SUM('Raw Data'!S334:T334)&gt;2, 'Raw Data'!I334, 0)</f>
        <v>0</v>
      </c>
      <c r="F339">
        <f>IF(AND(ISNUMBER('Raw Data'!S334),SUM('Raw Data'!S334:T334)&lt;3),'Raw Data'!I334,)</f>
        <v>0</v>
      </c>
      <c r="G339">
        <f>IF(AND('Raw Data'!S334&gt;0, 'Raw Data'!T334&gt;0), 'Raw Data'!K334, 0)</f>
        <v>0</v>
      </c>
      <c r="H339">
        <f>IF(AND(ISNUMBER('Raw Data'!S334), OR('Raw Data'!S334=0, 'Raw Data'!T334=0)), 'Raw Data'!L334, 0)</f>
        <v>0</v>
      </c>
      <c r="I339">
        <f>IF('Raw Data'!S334='Raw Data'!T334, 0, IF('Raw Data'!S334&gt;'Raw Data'!T334, 'Raw Data'!M334, 0))</f>
        <v>0</v>
      </c>
      <c r="J339">
        <f>IF('Raw Data'!S334='Raw Data'!T334, 0, IF('Raw Data'!S334&lt;'Raw Data'!T334, 'Raw Data'!O334, 0))</f>
        <v>0</v>
      </c>
      <c r="K339">
        <f>IF(AND(ISNUMBER('Raw Data'!S334), OR('Raw Data'!S334&gt;'Raw Data'!T334, 'Raw Data'!S334='Raw Data'!T334)), 'Raw Data'!P334, 0)</f>
        <v>0</v>
      </c>
      <c r="L339">
        <f>IF(AND(ISNUMBER('Raw Data'!S334), OR('Raw Data'!S334&lt;'Raw Data'!T334, 'Raw Data'!S334='Raw Data'!T334)), 'Raw Data'!Q334, 0)</f>
        <v>0</v>
      </c>
      <c r="M339">
        <f>IF(AND(ISNUMBER('Raw Data'!S334), OR('Raw Data'!S334&gt;'Raw Data'!T334, 'Raw Data'!S334&lt;'Raw Data'!T334)), 'Raw Data'!R334, 0)</f>
        <v>0</v>
      </c>
      <c r="N339">
        <f>IF(AND('Raw Data'!F334&lt;'Raw Data'!H334, 'Raw Data'!S334&gt;'Raw Data'!T334), 'Raw Data'!F334, 0)</f>
        <v>0</v>
      </c>
      <c r="O339" t="b">
        <f>'Raw Data'!F334&lt;'Raw Data'!H334</f>
        <v>0</v>
      </c>
      <c r="P339">
        <f>IF(AND('Raw Data'!F334&gt;'Raw Data'!H334, 'Raw Data'!S334&gt;'Raw Data'!T334), 'Raw Data'!F334, 0)</f>
        <v>0</v>
      </c>
      <c r="Q339">
        <f>IF(AND('Raw Data'!F334&gt;'Raw Data'!H334, 'Raw Data'!S334&lt;'Raw Data'!T334), 'Raw Data'!H334, 0)</f>
        <v>0</v>
      </c>
      <c r="R339">
        <f>IF(AND('Raw Data'!F334&lt;'Raw Data'!H334, 'Raw Data'!S334&lt;'Raw Data'!T334), 'Raw Data'!H334, 0)</f>
        <v>0</v>
      </c>
      <c r="S339">
        <f>IF(ISNUMBER('Raw Data'!F334), IF(_xlfn.XLOOKUP(SMALL('Raw Data'!F334:H334, 1), B339:D339, B339:D339, 0)&gt;0, SMALL('Raw Data'!F334:H334, 1), 0), 0)</f>
        <v>0</v>
      </c>
      <c r="T339">
        <f>IF(ISNUMBER('Raw Data'!F334), IF(_xlfn.XLOOKUP(SMALL('Raw Data'!F334:H334, 2), B339:D339, B339:D339, 0)&gt;0, SMALL('Raw Data'!F334:H334, 2), 0), 0)</f>
        <v>0</v>
      </c>
      <c r="U339">
        <f>IF(ISNUMBER('Raw Data'!F334), IF(_xlfn.XLOOKUP(SMALL('Raw Data'!F334:H334, 3), B339:D339, B339:D339, 0)&gt;0, SMALL('Raw Data'!F334:H334, 3), 0), 0)</f>
        <v>0</v>
      </c>
      <c r="V339">
        <f>IF(AND('Raw Data'!F334&lt;'Raw Data'!H334,'Raw Data'!S334&gt;'Raw Data'!T334),'Raw Data'!F334,IF(AND('Raw Data'!H334&lt;'Raw Data'!F334,'Raw Data'!T334&gt;'Raw Data'!S334),'Raw Data'!H334,0))</f>
        <v>0</v>
      </c>
      <c r="W339">
        <f>IF(AND('Raw Data'!F334&gt;'Raw Data'!H334,'Raw Data'!S334&gt;'Raw Data'!T334),'Raw Data'!F334,IF(AND('Raw Data'!H334&gt;'Raw Data'!F334,'Raw Data'!T334&gt;'Raw Data'!S334),'Raw Data'!H334,0))</f>
        <v>0</v>
      </c>
      <c r="X339">
        <f>IF(AND('Raw Data'!G334&gt;4,'Raw Data'!S334&gt;'Raw Data'!T334, ISNUMBER('Raw Data'!S334)),'Raw Data'!M334,IF(AND('Raw Data'!G334&gt;4,'Raw Data'!S334='Raw Data'!T334, ISNUMBER('Raw Data'!S334)),0,IF(AND(ISNUMBER('Raw Data'!S334), 'Raw Data'!S334='Raw Data'!T334),'Raw Data'!G334,0)))</f>
        <v>0</v>
      </c>
      <c r="Y339">
        <f>IF(AND('Raw Data'!G334&gt;4,'Raw Data'!S334&lt;'Raw Data'!T334),'Raw Data'!O334,IF(AND('Raw Data'!G334&gt;4,'Raw Data'!S334='Raw Data'!T334),0,IF('Raw Data'!S334='Raw Data'!T334,'Raw Data'!G334,0)))</f>
        <v>0</v>
      </c>
      <c r="Z339">
        <f>IF(AND('Raw Data'!G334&lt;4, 'Raw Data'!S334='Raw Data'!T334), 'Raw Data'!G334,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Data'!U335</f>
        <v>0</v>
      </c>
      <c r="B340">
        <f>IF('Raw Data'!S335&gt;'Raw Data'!T335, 'Raw Data'!F335, 0)</f>
        <v>0</v>
      </c>
      <c r="C340">
        <f>IF(AND(ISNUMBER('Raw Data'!S335), 'Raw Data'!S335='Raw Data'!T335), 'Raw Data'!G335, 0)</f>
        <v>0</v>
      </c>
      <c r="D340">
        <f>IF('Raw Data'!S335&lt;'Raw Data'!T335, 'Raw Data'!H335, 0)</f>
        <v>0</v>
      </c>
      <c r="E340">
        <f>IF(SUM('Raw Data'!S335:T335)&gt;2, 'Raw Data'!I335, 0)</f>
        <v>0</v>
      </c>
      <c r="F340">
        <f>IF(AND(ISNUMBER('Raw Data'!S335),SUM('Raw Data'!S335:T335)&lt;3),'Raw Data'!I335,)</f>
        <v>0</v>
      </c>
      <c r="G340">
        <f>IF(AND('Raw Data'!S335&gt;0, 'Raw Data'!T335&gt;0), 'Raw Data'!K335, 0)</f>
        <v>0</v>
      </c>
      <c r="H340">
        <f>IF(AND(ISNUMBER('Raw Data'!S335), OR('Raw Data'!S335=0, 'Raw Data'!T335=0)), 'Raw Data'!L335, 0)</f>
        <v>0</v>
      </c>
      <c r="I340">
        <f>IF('Raw Data'!S335='Raw Data'!T335, 0, IF('Raw Data'!S335&gt;'Raw Data'!T335, 'Raw Data'!M335, 0))</f>
        <v>0</v>
      </c>
      <c r="J340">
        <f>IF('Raw Data'!S335='Raw Data'!T335, 0, IF('Raw Data'!S335&lt;'Raw Data'!T335, 'Raw Data'!O335, 0))</f>
        <v>0</v>
      </c>
      <c r="K340">
        <f>IF(AND(ISNUMBER('Raw Data'!S335), OR('Raw Data'!S335&gt;'Raw Data'!T335, 'Raw Data'!S335='Raw Data'!T335)), 'Raw Data'!P335, 0)</f>
        <v>0</v>
      </c>
      <c r="L340">
        <f>IF(AND(ISNUMBER('Raw Data'!S335), OR('Raw Data'!S335&lt;'Raw Data'!T335, 'Raw Data'!S335='Raw Data'!T335)), 'Raw Data'!Q335, 0)</f>
        <v>0</v>
      </c>
      <c r="M340">
        <f>IF(AND(ISNUMBER('Raw Data'!S335), OR('Raw Data'!S335&gt;'Raw Data'!T335, 'Raw Data'!S335&lt;'Raw Data'!T335)), 'Raw Data'!R335, 0)</f>
        <v>0</v>
      </c>
      <c r="N340">
        <f>IF(AND('Raw Data'!F335&lt;'Raw Data'!H335, 'Raw Data'!S335&gt;'Raw Data'!T335), 'Raw Data'!F335, 0)</f>
        <v>0</v>
      </c>
      <c r="O340" t="b">
        <f>'Raw Data'!F335&lt;'Raw Data'!H335</f>
        <v>0</v>
      </c>
      <c r="P340">
        <f>IF(AND('Raw Data'!F335&gt;'Raw Data'!H335, 'Raw Data'!S335&gt;'Raw Data'!T335), 'Raw Data'!F335, 0)</f>
        <v>0</v>
      </c>
      <c r="Q340">
        <f>IF(AND('Raw Data'!F335&gt;'Raw Data'!H335, 'Raw Data'!S335&lt;'Raw Data'!T335), 'Raw Data'!H335, 0)</f>
        <v>0</v>
      </c>
      <c r="R340">
        <f>IF(AND('Raw Data'!F335&lt;'Raw Data'!H335, 'Raw Data'!S335&lt;'Raw Data'!T335), 'Raw Data'!H335, 0)</f>
        <v>0</v>
      </c>
      <c r="S340">
        <f>IF(ISNUMBER('Raw Data'!F335), IF(_xlfn.XLOOKUP(SMALL('Raw Data'!F335:H335, 1), B340:D340, B340:D340, 0)&gt;0, SMALL('Raw Data'!F335:H335, 1), 0), 0)</f>
        <v>0</v>
      </c>
      <c r="T340">
        <f>IF(ISNUMBER('Raw Data'!F335), IF(_xlfn.XLOOKUP(SMALL('Raw Data'!F335:H335, 2), B340:D340, B340:D340, 0)&gt;0, SMALL('Raw Data'!F335:H335, 2), 0), 0)</f>
        <v>0</v>
      </c>
      <c r="U340">
        <f>IF(ISNUMBER('Raw Data'!F335), IF(_xlfn.XLOOKUP(SMALL('Raw Data'!F335:H335, 3), B340:D340, B340:D340, 0)&gt;0, SMALL('Raw Data'!F335:H335, 3), 0), 0)</f>
        <v>0</v>
      </c>
      <c r="V340">
        <f>IF(AND('Raw Data'!F335&lt;'Raw Data'!H335,'Raw Data'!S335&gt;'Raw Data'!T335),'Raw Data'!F335,IF(AND('Raw Data'!H335&lt;'Raw Data'!F335,'Raw Data'!T335&gt;'Raw Data'!S335),'Raw Data'!H335,0))</f>
        <v>0</v>
      </c>
      <c r="W340">
        <f>IF(AND('Raw Data'!F335&gt;'Raw Data'!H335,'Raw Data'!S335&gt;'Raw Data'!T335),'Raw Data'!F335,IF(AND('Raw Data'!H335&gt;'Raw Data'!F335,'Raw Data'!T335&gt;'Raw Data'!S335),'Raw Data'!H335,0))</f>
        <v>0</v>
      </c>
      <c r="X340">
        <f>IF(AND('Raw Data'!G335&gt;4,'Raw Data'!S335&gt;'Raw Data'!T335, ISNUMBER('Raw Data'!S335)),'Raw Data'!M335,IF(AND('Raw Data'!G335&gt;4,'Raw Data'!S335='Raw Data'!T335, ISNUMBER('Raw Data'!S335)),0,IF(AND(ISNUMBER('Raw Data'!S335), 'Raw Data'!S335='Raw Data'!T335),'Raw Data'!G335,0)))</f>
        <v>0</v>
      </c>
      <c r="Y340">
        <f>IF(AND('Raw Data'!G335&gt;4,'Raw Data'!S335&lt;'Raw Data'!T335),'Raw Data'!O335,IF(AND('Raw Data'!G335&gt;4,'Raw Data'!S335='Raw Data'!T335),0,IF('Raw Data'!S335='Raw Data'!T335,'Raw Data'!G335,0)))</f>
        <v>0</v>
      </c>
      <c r="Z340">
        <f>IF(AND('Raw Data'!G335&lt;4, 'Raw Data'!S335='Raw Data'!T335), 'Raw Data'!G335,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Data'!U336</f>
        <v>0</v>
      </c>
      <c r="B341">
        <f>IF('Raw Data'!S336&gt;'Raw Data'!T336, 'Raw Data'!F336, 0)</f>
        <v>0</v>
      </c>
      <c r="C341">
        <f>IF(AND(ISNUMBER('Raw Data'!S336), 'Raw Data'!S336='Raw Data'!T336), 'Raw Data'!G336, 0)</f>
        <v>0</v>
      </c>
      <c r="D341">
        <f>IF('Raw Data'!S336&lt;'Raw Data'!T336, 'Raw Data'!H336, 0)</f>
        <v>0</v>
      </c>
      <c r="E341">
        <f>IF(SUM('Raw Data'!S336:T336)&gt;2, 'Raw Data'!I336, 0)</f>
        <v>0</v>
      </c>
      <c r="F341">
        <f>IF(AND(ISNUMBER('Raw Data'!S336),SUM('Raw Data'!S336:T336)&lt;3),'Raw Data'!I336,)</f>
        <v>0</v>
      </c>
      <c r="G341">
        <f>IF(AND('Raw Data'!S336&gt;0, 'Raw Data'!T336&gt;0), 'Raw Data'!K336, 0)</f>
        <v>0</v>
      </c>
      <c r="H341">
        <f>IF(AND(ISNUMBER('Raw Data'!S336), OR('Raw Data'!S336=0, 'Raw Data'!T336=0)), 'Raw Data'!L336, 0)</f>
        <v>0</v>
      </c>
      <c r="I341">
        <f>IF('Raw Data'!S336='Raw Data'!T336, 0, IF('Raw Data'!S336&gt;'Raw Data'!T336, 'Raw Data'!M336, 0))</f>
        <v>0</v>
      </c>
      <c r="J341">
        <f>IF('Raw Data'!S336='Raw Data'!T336, 0, IF('Raw Data'!S336&lt;'Raw Data'!T336, 'Raw Data'!O336, 0))</f>
        <v>0</v>
      </c>
      <c r="K341">
        <f>IF(AND(ISNUMBER('Raw Data'!S336), OR('Raw Data'!S336&gt;'Raw Data'!T336, 'Raw Data'!S336='Raw Data'!T336)), 'Raw Data'!P336, 0)</f>
        <v>0</v>
      </c>
      <c r="L341">
        <f>IF(AND(ISNUMBER('Raw Data'!S336), OR('Raw Data'!S336&lt;'Raw Data'!T336, 'Raw Data'!S336='Raw Data'!T336)), 'Raw Data'!Q336, 0)</f>
        <v>0</v>
      </c>
      <c r="M341">
        <f>IF(AND(ISNUMBER('Raw Data'!S336), OR('Raw Data'!S336&gt;'Raw Data'!T336, 'Raw Data'!S336&lt;'Raw Data'!T336)), 'Raw Data'!R336, 0)</f>
        <v>0</v>
      </c>
      <c r="N341">
        <f>IF(AND('Raw Data'!F336&lt;'Raw Data'!H336, 'Raw Data'!S336&gt;'Raw Data'!T336), 'Raw Data'!F336, 0)</f>
        <v>0</v>
      </c>
      <c r="O341" t="b">
        <f>'Raw Data'!F336&lt;'Raw Data'!H336</f>
        <v>0</v>
      </c>
      <c r="P341">
        <f>IF(AND('Raw Data'!F336&gt;'Raw Data'!H336, 'Raw Data'!S336&gt;'Raw Data'!T336), 'Raw Data'!F336, 0)</f>
        <v>0</v>
      </c>
      <c r="Q341">
        <f>IF(AND('Raw Data'!F336&gt;'Raw Data'!H336, 'Raw Data'!S336&lt;'Raw Data'!T336), 'Raw Data'!H336, 0)</f>
        <v>0</v>
      </c>
      <c r="R341">
        <f>IF(AND('Raw Data'!F336&lt;'Raw Data'!H336, 'Raw Data'!S336&lt;'Raw Data'!T336), 'Raw Data'!H336, 0)</f>
        <v>0</v>
      </c>
      <c r="S341">
        <f>IF(ISNUMBER('Raw Data'!F336), IF(_xlfn.XLOOKUP(SMALL('Raw Data'!F336:H336, 1), B341:D341, B341:D341, 0)&gt;0, SMALL('Raw Data'!F336:H336, 1), 0), 0)</f>
        <v>0</v>
      </c>
      <c r="T341">
        <f>IF(ISNUMBER('Raw Data'!F336), IF(_xlfn.XLOOKUP(SMALL('Raw Data'!F336:H336, 2), B341:D341, B341:D341, 0)&gt;0, SMALL('Raw Data'!F336:H336, 2), 0), 0)</f>
        <v>0</v>
      </c>
      <c r="U341">
        <f>IF(ISNUMBER('Raw Data'!F336), IF(_xlfn.XLOOKUP(SMALL('Raw Data'!F336:H336, 3), B341:D341, B341:D341, 0)&gt;0, SMALL('Raw Data'!F336:H336, 3), 0), 0)</f>
        <v>0</v>
      </c>
      <c r="V341">
        <f>IF(AND('Raw Data'!F336&lt;'Raw Data'!H336,'Raw Data'!S336&gt;'Raw Data'!T336),'Raw Data'!F336,IF(AND('Raw Data'!H336&lt;'Raw Data'!F336,'Raw Data'!T336&gt;'Raw Data'!S336),'Raw Data'!H336,0))</f>
        <v>0</v>
      </c>
      <c r="W341">
        <f>IF(AND('Raw Data'!F336&gt;'Raw Data'!H336,'Raw Data'!S336&gt;'Raw Data'!T336),'Raw Data'!F336,IF(AND('Raw Data'!H336&gt;'Raw Data'!F336,'Raw Data'!T336&gt;'Raw Data'!S336),'Raw Data'!H336,0))</f>
        <v>0</v>
      </c>
      <c r="X341">
        <f>IF(AND('Raw Data'!G336&gt;4,'Raw Data'!S336&gt;'Raw Data'!T336, ISNUMBER('Raw Data'!S336)),'Raw Data'!M336,IF(AND('Raw Data'!G336&gt;4,'Raw Data'!S336='Raw Data'!T336, ISNUMBER('Raw Data'!S336)),0,IF(AND(ISNUMBER('Raw Data'!S336), 'Raw Data'!S336='Raw Data'!T336),'Raw Data'!G336,0)))</f>
        <v>0</v>
      </c>
      <c r="Y341">
        <f>IF(AND('Raw Data'!G336&gt;4,'Raw Data'!S336&lt;'Raw Data'!T336),'Raw Data'!O336,IF(AND('Raw Data'!G336&gt;4,'Raw Data'!S336='Raw Data'!T336),0,IF('Raw Data'!S336='Raw Data'!T336,'Raw Data'!G336,0)))</f>
        <v>0</v>
      </c>
      <c r="Z341">
        <f>IF(AND('Raw Data'!G336&lt;4, 'Raw Data'!S336='Raw Data'!T336), 'Raw Data'!G336,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Data'!U337</f>
        <v>0</v>
      </c>
      <c r="B342">
        <f>IF('Raw Data'!S337&gt;'Raw Data'!T337, 'Raw Data'!F337, 0)</f>
        <v>0</v>
      </c>
      <c r="C342">
        <f>IF(AND(ISNUMBER('Raw Data'!S337), 'Raw Data'!S337='Raw Data'!T337), 'Raw Data'!G337, 0)</f>
        <v>0</v>
      </c>
      <c r="D342">
        <f>IF('Raw Data'!S337&lt;'Raw Data'!T337, 'Raw Data'!H337, 0)</f>
        <v>0</v>
      </c>
      <c r="E342">
        <f>IF(SUM('Raw Data'!S337:T337)&gt;2, 'Raw Data'!I337, 0)</f>
        <v>0</v>
      </c>
      <c r="F342">
        <f>IF(AND(ISNUMBER('Raw Data'!S337),SUM('Raw Data'!S337:T337)&lt;3),'Raw Data'!I337,)</f>
        <v>0</v>
      </c>
      <c r="G342">
        <f>IF(AND('Raw Data'!S337&gt;0, 'Raw Data'!T337&gt;0), 'Raw Data'!K337, 0)</f>
        <v>0</v>
      </c>
      <c r="H342">
        <f>IF(AND(ISNUMBER('Raw Data'!S337), OR('Raw Data'!S337=0, 'Raw Data'!T337=0)), 'Raw Data'!L337, 0)</f>
        <v>0</v>
      </c>
      <c r="I342">
        <f>IF('Raw Data'!S337='Raw Data'!T337, 0, IF('Raw Data'!S337&gt;'Raw Data'!T337, 'Raw Data'!M337, 0))</f>
        <v>0</v>
      </c>
      <c r="J342">
        <f>IF('Raw Data'!S337='Raw Data'!T337, 0, IF('Raw Data'!S337&lt;'Raw Data'!T337, 'Raw Data'!O337, 0))</f>
        <v>0</v>
      </c>
      <c r="K342">
        <f>IF(AND(ISNUMBER('Raw Data'!S337), OR('Raw Data'!S337&gt;'Raw Data'!T337, 'Raw Data'!S337='Raw Data'!T337)), 'Raw Data'!P337, 0)</f>
        <v>0</v>
      </c>
      <c r="L342">
        <f>IF(AND(ISNUMBER('Raw Data'!S337), OR('Raw Data'!S337&lt;'Raw Data'!T337, 'Raw Data'!S337='Raw Data'!T337)), 'Raw Data'!Q337, 0)</f>
        <v>0</v>
      </c>
      <c r="M342">
        <f>IF(AND(ISNUMBER('Raw Data'!S337), OR('Raw Data'!S337&gt;'Raw Data'!T337, 'Raw Data'!S337&lt;'Raw Data'!T337)), 'Raw Data'!R337, 0)</f>
        <v>0</v>
      </c>
      <c r="N342">
        <f>IF(AND('Raw Data'!F337&lt;'Raw Data'!H337, 'Raw Data'!S337&gt;'Raw Data'!T337), 'Raw Data'!F337, 0)</f>
        <v>0</v>
      </c>
      <c r="O342" t="b">
        <f>'Raw Data'!F337&lt;'Raw Data'!H337</f>
        <v>0</v>
      </c>
      <c r="P342">
        <f>IF(AND('Raw Data'!F337&gt;'Raw Data'!H337, 'Raw Data'!S337&gt;'Raw Data'!T337), 'Raw Data'!F337, 0)</f>
        <v>0</v>
      </c>
      <c r="Q342">
        <f>IF(AND('Raw Data'!F337&gt;'Raw Data'!H337, 'Raw Data'!S337&lt;'Raw Data'!T337), 'Raw Data'!H337, 0)</f>
        <v>0</v>
      </c>
      <c r="R342">
        <f>IF(AND('Raw Data'!F337&lt;'Raw Data'!H337, 'Raw Data'!S337&lt;'Raw Data'!T337), 'Raw Data'!H337, 0)</f>
        <v>0</v>
      </c>
      <c r="S342">
        <f>IF(ISNUMBER('Raw Data'!F337), IF(_xlfn.XLOOKUP(SMALL('Raw Data'!F337:H337, 1), B342:D342, B342:D342, 0)&gt;0, SMALL('Raw Data'!F337:H337, 1), 0), 0)</f>
        <v>0</v>
      </c>
      <c r="T342">
        <f>IF(ISNUMBER('Raw Data'!F337), IF(_xlfn.XLOOKUP(SMALL('Raw Data'!F337:H337, 2), B342:D342, B342:D342, 0)&gt;0, SMALL('Raw Data'!F337:H337, 2), 0), 0)</f>
        <v>0</v>
      </c>
      <c r="U342">
        <f>IF(ISNUMBER('Raw Data'!F337), IF(_xlfn.XLOOKUP(SMALL('Raw Data'!F337:H337, 3), B342:D342, B342:D342, 0)&gt;0, SMALL('Raw Data'!F337:H337, 3), 0), 0)</f>
        <v>0</v>
      </c>
      <c r="V342">
        <f>IF(AND('Raw Data'!F337&lt;'Raw Data'!H337,'Raw Data'!S337&gt;'Raw Data'!T337),'Raw Data'!F337,IF(AND('Raw Data'!H337&lt;'Raw Data'!F337,'Raw Data'!T337&gt;'Raw Data'!S337),'Raw Data'!H337,0))</f>
        <v>0</v>
      </c>
      <c r="W342">
        <f>IF(AND('Raw Data'!F337&gt;'Raw Data'!H337,'Raw Data'!S337&gt;'Raw Data'!T337),'Raw Data'!F337,IF(AND('Raw Data'!H337&gt;'Raw Data'!F337,'Raw Data'!T337&gt;'Raw Data'!S337),'Raw Data'!H337,0))</f>
        <v>0</v>
      </c>
      <c r="X342">
        <f>IF(AND('Raw Data'!G337&gt;4,'Raw Data'!S337&gt;'Raw Data'!T337, ISNUMBER('Raw Data'!S337)),'Raw Data'!M337,IF(AND('Raw Data'!G337&gt;4,'Raw Data'!S337='Raw Data'!T337, ISNUMBER('Raw Data'!S337)),0,IF(AND(ISNUMBER('Raw Data'!S337), 'Raw Data'!S337='Raw Data'!T337),'Raw Data'!G337,0)))</f>
        <v>0</v>
      </c>
      <c r="Y342">
        <f>IF(AND('Raw Data'!G337&gt;4,'Raw Data'!S337&lt;'Raw Data'!T337),'Raw Data'!O337,IF(AND('Raw Data'!G337&gt;4,'Raw Data'!S337='Raw Data'!T337),0,IF('Raw Data'!S337='Raw Data'!T337,'Raw Data'!G337,0)))</f>
        <v>0</v>
      </c>
      <c r="Z342">
        <f>IF(AND('Raw Data'!G337&lt;4, 'Raw Data'!S337='Raw Data'!T337), 'Raw Data'!G337,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Data'!U338</f>
        <v>0</v>
      </c>
      <c r="B343">
        <f>IF('Raw Data'!S338&gt;'Raw Data'!T338, 'Raw Data'!F338, 0)</f>
        <v>0</v>
      </c>
      <c r="C343">
        <f>IF(AND(ISNUMBER('Raw Data'!S338), 'Raw Data'!S338='Raw Data'!T338), 'Raw Data'!G338, 0)</f>
        <v>0</v>
      </c>
      <c r="D343">
        <f>IF('Raw Data'!S338&lt;'Raw Data'!T338, 'Raw Data'!H338, 0)</f>
        <v>0</v>
      </c>
      <c r="E343">
        <f>IF(SUM('Raw Data'!S338:T338)&gt;2, 'Raw Data'!I338, 0)</f>
        <v>0</v>
      </c>
      <c r="F343">
        <f>IF(AND(ISNUMBER('Raw Data'!S338),SUM('Raw Data'!S338:T338)&lt;3),'Raw Data'!I338,)</f>
        <v>0</v>
      </c>
      <c r="G343">
        <f>IF(AND('Raw Data'!S338&gt;0, 'Raw Data'!T338&gt;0), 'Raw Data'!K338, 0)</f>
        <v>0</v>
      </c>
      <c r="H343">
        <f>IF(AND(ISNUMBER('Raw Data'!S338), OR('Raw Data'!S338=0, 'Raw Data'!T338=0)), 'Raw Data'!L338, 0)</f>
        <v>0</v>
      </c>
      <c r="I343">
        <f>IF('Raw Data'!S338='Raw Data'!T338, 0, IF('Raw Data'!S338&gt;'Raw Data'!T338, 'Raw Data'!M338, 0))</f>
        <v>0</v>
      </c>
      <c r="J343">
        <f>IF('Raw Data'!S338='Raw Data'!T338, 0, IF('Raw Data'!S338&lt;'Raw Data'!T338, 'Raw Data'!O338, 0))</f>
        <v>0</v>
      </c>
      <c r="K343">
        <f>IF(AND(ISNUMBER('Raw Data'!S338), OR('Raw Data'!S338&gt;'Raw Data'!T338, 'Raw Data'!S338='Raw Data'!T338)), 'Raw Data'!P338, 0)</f>
        <v>0</v>
      </c>
      <c r="L343">
        <f>IF(AND(ISNUMBER('Raw Data'!S338), OR('Raw Data'!S338&lt;'Raw Data'!T338, 'Raw Data'!S338='Raw Data'!T338)), 'Raw Data'!Q338, 0)</f>
        <v>0</v>
      </c>
      <c r="M343">
        <f>IF(AND(ISNUMBER('Raw Data'!S338), OR('Raw Data'!S338&gt;'Raw Data'!T338, 'Raw Data'!S338&lt;'Raw Data'!T338)), 'Raw Data'!R338, 0)</f>
        <v>0</v>
      </c>
      <c r="N343">
        <f>IF(AND('Raw Data'!F338&lt;'Raw Data'!H338, 'Raw Data'!S338&gt;'Raw Data'!T338), 'Raw Data'!F338, 0)</f>
        <v>0</v>
      </c>
      <c r="O343" t="b">
        <f>'Raw Data'!F338&lt;'Raw Data'!H338</f>
        <v>0</v>
      </c>
      <c r="P343">
        <f>IF(AND('Raw Data'!F338&gt;'Raw Data'!H338, 'Raw Data'!S338&gt;'Raw Data'!T338), 'Raw Data'!F338, 0)</f>
        <v>0</v>
      </c>
      <c r="Q343">
        <f>IF(AND('Raw Data'!F338&gt;'Raw Data'!H338, 'Raw Data'!S338&lt;'Raw Data'!T338), 'Raw Data'!H338, 0)</f>
        <v>0</v>
      </c>
      <c r="R343">
        <f>IF(AND('Raw Data'!F338&lt;'Raw Data'!H338, 'Raw Data'!S338&lt;'Raw Data'!T338), 'Raw Data'!H338, 0)</f>
        <v>0</v>
      </c>
      <c r="S343">
        <f>IF(ISNUMBER('Raw Data'!F338), IF(_xlfn.XLOOKUP(SMALL('Raw Data'!F338:H338, 1), B343:D343, B343:D343, 0)&gt;0, SMALL('Raw Data'!F338:H338, 1), 0), 0)</f>
        <v>0</v>
      </c>
      <c r="T343">
        <f>IF(ISNUMBER('Raw Data'!F338), IF(_xlfn.XLOOKUP(SMALL('Raw Data'!F338:H338, 2), B343:D343, B343:D343, 0)&gt;0, SMALL('Raw Data'!F338:H338, 2), 0), 0)</f>
        <v>0</v>
      </c>
      <c r="U343">
        <f>IF(ISNUMBER('Raw Data'!F338), IF(_xlfn.XLOOKUP(SMALL('Raw Data'!F338:H338, 3), B343:D343, B343:D343, 0)&gt;0, SMALL('Raw Data'!F338:H338, 3), 0), 0)</f>
        <v>0</v>
      </c>
      <c r="V343">
        <f>IF(AND('Raw Data'!F338&lt;'Raw Data'!H338,'Raw Data'!S338&gt;'Raw Data'!T338),'Raw Data'!F338,IF(AND('Raw Data'!H338&lt;'Raw Data'!F338,'Raw Data'!T338&gt;'Raw Data'!S338),'Raw Data'!H338,0))</f>
        <v>0</v>
      </c>
      <c r="W343">
        <f>IF(AND('Raw Data'!F338&gt;'Raw Data'!H338,'Raw Data'!S338&gt;'Raw Data'!T338),'Raw Data'!F338,IF(AND('Raw Data'!H338&gt;'Raw Data'!F338,'Raw Data'!T338&gt;'Raw Data'!S338),'Raw Data'!H338,0))</f>
        <v>0</v>
      </c>
      <c r="X343">
        <f>IF(AND('Raw Data'!G338&gt;4,'Raw Data'!S338&gt;'Raw Data'!T338, ISNUMBER('Raw Data'!S338)),'Raw Data'!M338,IF(AND('Raw Data'!G338&gt;4,'Raw Data'!S338='Raw Data'!T338, ISNUMBER('Raw Data'!S338)),0,IF(AND(ISNUMBER('Raw Data'!S338), 'Raw Data'!S338='Raw Data'!T338),'Raw Data'!G338,0)))</f>
        <v>0</v>
      </c>
      <c r="Y343">
        <f>IF(AND('Raw Data'!G338&gt;4,'Raw Data'!S338&lt;'Raw Data'!T338),'Raw Data'!O338,IF(AND('Raw Data'!G338&gt;4,'Raw Data'!S338='Raw Data'!T338),0,IF('Raw Data'!S338='Raw Data'!T338,'Raw Data'!G338,0)))</f>
        <v>0</v>
      </c>
      <c r="Z343">
        <f>IF(AND('Raw Data'!G338&lt;4, 'Raw Data'!S338='Raw Data'!T338), 'Raw Data'!G338,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Data'!U339</f>
        <v>0</v>
      </c>
      <c r="B344">
        <f>IF('Raw Data'!S339&gt;'Raw Data'!T339, 'Raw Data'!F339, 0)</f>
        <v>0</v>
      </c>
      <c r="C344">
        <f>IF(AND(ISNUMBER('Raw Data'!S339), 'Raw Data'!S339='Raw Data'!T339), 'Raw Data'!G339, 0)</f>
        <v>0</v>
      </c>
      <c r="D344">
        <f>IF('Raw Data'!S339&lt;'Raw Data'!T339, 'Raw Data'!H339, 0)</f>
        <v>0</v>
      </c>
      <c r="E344">
        <f>IF(SUM('Raw Data'!S339:T339)&gt;2, 'Raw Data'!I339, 0)</f>
        <v>0</v>
      </c>
      <c r="F344">
        <f>IF(AND(ISNUMBER('Raw Data'!S339),SUM('Raw Data'!S339:T339)&lt;3),'Raw Data'!I339,)</f>
        <v>0</v>
      </c>
      <c r="G344">
        <f>IF(AND('Raw Data'!S339&gt;0, 'Raw Data'!T339&gt;0), 'Raw Data'!K339, 0)</f>
        <v>0</v>
      </c>
      <c r="H344">
        <f>IF(AND(ISNUMBER('Raw Data'!S339), OR('Raw Data'!S339=0, 'Raw Data'!T339=0)), 'Raw Data'!L339, 0)</f>
        <v>0</v>
      </c>
      <c r="I344">
        <f>IF('Raw Data'!S339='Raw Data'!T339, 0, IF('Raw Data'!S339&gt;'Raw Data'!T339, 'Raw Data'!M339, 0))</f>
        <v>0</v>
      </c>
      <c r="J344">
        <f>IF('Raw Data'!S339='Raw Data'!T339, 0, IF('Raw Data'!S339&lt;'Raw Data'!T339, 'Raw Data'!O339, 0))</f>
        <v>0</v>
      </c>
      <c r="K344">
        <f>IF(AND(ISNUMBER('Raw Data'!S339), OR('Raw Data'!S339&gt;'Raw Data'!T339, 'Raw Data'!S339='Raw Data'!T339)), 'Raw Data'!P339, 0)</f>
        <v>0</v>
      </c>
      <c r="L344">
        <f>IF(AND(ISNUMBER('Raw Data'!S339), OR('Raw Data'!S339&lt;'Raw Data'!T339, 'Raw Data'!S339='Raw Data'!T339)), 'Raw Data'!Q339, 0)</f>
        <v>0</v>
      </c>
      <c r="M344">
        <f>IF(AND(ISNUMBER('Raw Data'!S339), OR('Raw Data'!S339&gt;'Raw Data'!T339, 'Raw Data'!S339&lt;'Raw Data'!T339)), 'Raw Data'!R339, 0)</f>
        <v>0</v>
      </c>
      <c r="N344">
        <f>IF(AND('Raw Data'!F339&lt;'Raw Data'!H339, 'Raw Data'!S339&gt;'Raw Data'!T339), 'Raw Data'!F339, 0)</f>
        <v>0</v>
      </c>
      <c r="O344" t="b">
        <f>'Raw Data'!F339&lt;'Raw Data'!H339</f>
        <v>0</v>
      </c>
      <c r="P344">
        <f>IF(AND('Raw Data'!F339&gt;'Raw Data'!H339, 'Raw Data'!S339&gt;'Raw Data'!T339), 'Raw Data'!F339, 0)</f>
        <v>0</v>
      </c>
      <c r="Q344">
        <f>IF(AND('Raw Data'!F339&gt;'Raw Data'!H339, 'Raw Data'!S339&lt;'Raw Data'!T339), 'Raw Data'!H339, 0)</f>
        <v>0</v>
      </c>
      <c r="R344">
        <f>IF(AND('Raw Data'!F339&lt;'Raw Data'!H339, 'Raw Data'!S339&lt;'Raw Data'!T339), 'Raw Data'!H339, 0)</f>
        <v>0</v>
      </c>
      <c r="S344">
        <f>IF(ISNUMBER('Raw Data'!F339), IF(_xlfn.XLOOKUP(SMALL('Raw Data'!F339:H339, 1), B344:D344, B344:D344, 0)&gt;0, SMALL('Raw Data'!F339:H339, 1), 0), 0)</f>
        <v>0</v>
      </c>
      <c r="T344">
        <f>IF(ISNUMBER('Raw Data'!F339), IF(_xlfn.XLOOKUP(SMALL('Raw Data'!F339:H339, 2), B344:D344, B344:D344, 0)&gt;0, SMALL('Raw Data'!F339:H339, 2), 0), 0)</f>
        <v>0</v>
      </c>
      <c r="U344">
        <f>IF(ISNUMBER('Raw Data'!F339), IF(_xlfn.XLOOKUP(SMALL('Raw Data'!F339:H339, 3), B344:D344, B344:D344, 0)&gt;0, SMALL('Raw Data'!F339:H339, 3), 0), 0)</f>
        <v>0</v>
      </c>
      <c r="V344">
        <f>IF(AND('Raw Data'!F339&lt;'Raw Data'!H339,'Raw Data'!S339&gt;'Raw Data'!T339),'Raw Data'!F339,IF(AND('Raw Data'!H339&lt;'Raw Data'!F339,'Raw Data'!T339&gt;'Raw Data'!S339),'Raw Data'!H339,0))</f>
        <v>0</v>
      </c>
      <c r="W344">
        <f>IF(AND('Raw Data'!F339&gt;'Raw Data'!H339,'Raw Data'!S339&gt;'Raw Data'!T339),'Raw Data'!F339,IF(AND('Raw Data'!H339&gt;'Raw Data'!F339,'Raw Data'!T339&gt;'Raw Data'!S339),'Raw Data'!H339,0))</f>
        <v>0</v>
      </c>
      <c r="X344">
        <f>IF(AND('Raw Data'!G339&gt;4,'Raw Data'!S339&gt;'Raw Data'!T339, ISNUMBER('Raw Data'!S339)),'Raw Data'!M339,IF(AND('Raw Data'!G339&gt;4,'Raw Data'!S339='Raw Data'!T339, ISNUMBER('Raw Data'!S339)),0,IF(AND(ISNUMBER('Raw Data'!S339), 'Raw Data'!S339='Raw Data'!T339),'Raw Data'!G339,0)))</f>
        <v>0</v>
      </c>
      <c r="Y344">
        <f>IF(AND('Raw Data'!G339&gt;4,'Raw Data'!S339&lt;'Raw Data'!T339),'Raw Data'!O339,IF(AND('Raw Data'!G339&gt;4,'Raw Data'!S339='Raw Data'!T339),0,IF('Raw Data'!S339='Raw Data'!T339,'Raw Data'!G339,0)))</f>
        <v>0</v>
      </c>
      <c r="Z344">
        <f>IF(AND('Raw Data'!G339&lt;4, 'Raw Data'!S339='Raw Data'!T339), 'Raw Data'!G339,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Data'!U340</f>
        <v>0</v>
      </c>
      <c r="B345">
        <f>IF('Raw Data'!S340&gt;'Raw Data'!T340, 'Raw Data'!F340, 0)</f>
        <v>0</v>
      </c>
      <c r="C345">
        <f>IF(AND(ISNUMBER('Raw Data'!S340), 'Raw Data'!S340='Raw Data'!T340), 'Raw Data'!G340, 0)</f>
        <v>0</v>
      </c>
      <c r="D345">
        <f>IF('Raw Data'!S340&lt;'Raw Data'!T340, 'Raw Data'!H340, 0)</f>
        <v>0</v>
      </c>
      <c r="E345">
        <f>IF(SUM('Raw Data'!S340:T340)&gt;2, 'Raw Data'!I340, 0)</f>
        <v>0</v>
      </c>
      <c r="F345">
        <f>IF(AND(ISNUMBER('Raw Data'!S340),SUM('Raw Data'!S340:T340)&lt;3),'Raw Data'!I340,)</f>
        <v>0</v>
      </c>
      <c r="G345">
        <f>IF(AND('Raw Data'!S340&gt;0, 'Raw Data'!T340&gt;0), 'Raw Data'!K340, 0)</f>
        <v>0</v>
      </c>
      <c r="H345">
        <f>IF(AND(ISNUMBER('Raw Data'!S340), OR('Raw Data'!S340=0, 'Raw Data'!T340=0)), 'Raw Data'!L340, 0)</f>
        <v>0</v>
      </c>
      <c r="I345">
        <f>IF('Raw Data'!S340='Raw Data'!T340, 0, IF('Raw Data'!S340&gt;'Raw Data'!T340, 'Raw Data'!M340, 0))</f>
        <v>0</v>
      </c>
      <c r="J345">
        <f>IF('Raw Data'!S340='Raw Data'!T340, 0, IF('Raw Data'!S340&lt;'Raw Data'!T340, 'Raw Data'!O340, 0))</f>
        <v>0</v>
      </c>
      <c r="K345">
        <f>IF(AND(ISNUMBER('Raw Data'!S340), OR('Raw Data'!S340&gt;'Raw Data'!T340, 'Raw Data'!S340='Raw Data'!T340)), 'Raw Data'!P340, 0)</f>
        <v>0</v>
      </c>
      <c r="L345">
        <f>IF(AND(ISNUMBER('Raw Data'!S340), OR('Raw Data'!S340&lt;'Raw Data'!T340, 'Raw Data'!S340='Raw Data'!T340)), 'Raw Data'!Q340, 0)</f>
        <v>0</v>
      </c>
      <c r="M345">
        <f>IF(AND(ISNUMBER('Raw Data'!S340), OR('Raw Data'!S340&gt;'Raw Data'!T340, 'Raw Data'!S340&lt;'Raw Data'!T340)), 'Raw Data'!R340, 0)</f>
        <v>0</v>
      </c>
      <c r="N345">
        <f>IF(AND('Raw Data'!F340&lt;'Raw Data'!H340, 'Raw Data'!S340&gt;'Raw Data'!T340), 'Raw Data'!F340, 0)</f>
        <v>0</v>
      </c>
      <c r="O345" t="b">
        <f>'Raw Data'!F340&lt;'Raw Data'!H340</f>
        <v>0</v>
      </c>
      <c r="P345">
        <f>IF(AND('Raw Data'!F340&gt;'Raw Data'!H340, 'Raw Data'!S340&gt;'Raw Data'!T340), 'Raw Data'!F340, 0)</f>
        <v>0</v>
      </c>
      <c r="Q345">
        <f>IF(AND('Raw Data'!F340&gt;'Raw Data'!H340, 'Raw Data'!S340&lt;'Raw Data'!T340), 'Raw Data'!H340, 0)</f>
        <v>0</v>
      </c>
      <c r="R345">
        <f>IF(AND('Raw Data'!F340&lt;'Raw Data'!H340, 'Raw Data'!S340&lt;'Raw Data'!T340), 'Raw Data'!H340, 0)</f>
        <v>0</v>
      </c>
      <c r="S345">
        <f>IF(ISNUMBER('Raw Data'!F340), IF(_xlfn.XLOOKUP(SMALL('Raw Data'!F340:H340, 1), B345:D345, B345:D345, 0)&gt;0, SMALL('Raw Data'!F340:H340, 1), 0), 0)</f>
        <v>0</v>
      </c>
      <c r="T345">
        <f>IF(ISNUMBER('Raw Data'!F340), IF(_xlfn.XLOOKUP(SMALL('Raw Data'!F340:H340, 2), B345:D345, B345:D345, 0)&gt;0, SMALL('Raw Data'!F340:H340, 2), 0), 0)</f>
        <v>0</v>
      </c>
      <c r="U345">
        <f>IF(ISNUMBER('Raw Data'!F340), IF(_xlfn.XLOOKUP(SMALL('Raw Data'!F340:H340, 3), B345:D345, B345:D345, 0)&gt;0, SMALL('Raw Data'!F340:H340, 3), 0), 0)</f>
        <v>0</v>
      </c>
      <c r="V345">
        <f>IF(AND('Raw Data'!F340&lt;'Raw Data'!H340,'Raw Data'!S340&gt;'Raw Data'!T340),'Raw Data'!F340,IF(AND('Raw Data'!H340&lt;'Raw Data'!F340,'Raw Data'!T340&gt;'Raw Data'!S340),'Raw Data'!H340,0))</f>
        <v>0</v>
      </c>
      <c r="W345">
        <f>IF(AND('Raw Data'!F340&gt;'Raw Data'!H340,'Raw Data'!S340&gt;'Raw Data'!T340),'Raw Data'!F340,IF(AND('Raw Data'!H340&gt;'Raw Data'!F340,'Raw Data'!T340&gt;'Raw Data'!S340),'Raw Data'!H340,0))</f>
        <v>0</v>
      </c>
      <c r="X345">
        <f>IF(AND('Raw Data'!G340&gt;4,'Raw Data'!S340&gt;'Raw Data'!T340, ISNUMBER('Raw Data'!S340)),'Raw Data'!M340,IF(AND('Raw Data'!G340&gt;4,'Raw Data'!S340='Raw Data'!T340, ISNUMBER('Raw Data'!S340)),0,IF(AND(ISNUMBER('Raw Data'!S340), 'Raw Data'!S340='Raw Data'!T340),'Raw Data'!G340,0)))</f>
        <v>0</v>
      </c>
      <c r="Y345">
        <f>IF(AND('Raw Data'!G340&gt;4,'Raw Data'!S340&lt;'Raw Data'!T340),'Raw Data'!O340,IF(AND('Raw Data'!G340&gt;4,'Raw Data'!S340='Raw Data'!T340),0,IF('Raw Data'!S340='Raw Data'!T340,'Raw Data'!G340,0)))</f>
        <v>0</v>
      </c>
      <c r="Z345">
        <f>IF(AND('Raw Data'!G340&lt;4, 'Raw Data'!S340='Raw Data'!T340), 'Raw Data'!G340,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Data'!U341</f>
        <v>0</v>
      </c>
      <c r="B346">
        <f>IF('Raw Data'!S341&gt;'Raw Data'!T341, 'Raw Data'!F341, 0)</f>
        <v>0</v>
      </c>
      <c r="C346">
        <f>IF(AND(ISNUMBER('Raw Data'!S341), 'Raw Data'!S341='Raw Data'!T341), 'Raw Data'!G341, 0)</f>
        <v>0</v>
      </c>
      <c r="D346">
        <f>IF('Raw Data'!S341&lt;'Raw Data'!T341, 'Raw Data'!H341, 0)</f>
        <v>0</v>
      </c>
      <c r="E346">
        <f>IF(SUM('Raw Data'!S341:T341)&gt;2, 'Raw Data'!I341, 0)</f>
        <v>0</v>
      </c>
      <c r="F346">
        <f>IF(AND(ISNUMBER('Raw Data'!S341),SUM('Raw Data'!S341:T341)&lt;3),'Raw Data'!I341,)</f>
        <v>0</v>
      </c>
      <c r="G346">
        <f>IF(AND('Raw Data'!S341&gt;0, 'Raw Data'!T341&gt;0), 'Raw Data'!K341, 0)</f>
        <v>0</v>
      </c>
      <c r="H346">
        <f>IF(AND(ISNUMBER('Raw Data'!S341), OR('Raw Data'!S341=0, 'Raw Data'!T341=0)), 'Raw Data'!L341, 0)</f>
        <v>0</v>
      </c>
      <c r="I346">
        <f>IF('Raw Data'!S341='Raw Data'!T341, 0, IF('Raw Data'!S341&gt;'Raw Data'!T341, 'Raw Data'!M341, 0))</f>
        <v>0</v>
      </c>
      <c r="J346">
        <f>IF('Raw Data'!S341='Raw Data'!T341, 0, IF('Raw Data'!S341&lt;'Raw Data'!T341, 'Raw Data'!O341, 0))</f>
        <v>0</v>
      </c>
      <c r="K346">
        <f>IF(AND(ISNUMBER('Raw Data'!S341), OR('Raw Data'!S341&gt;'Raw Data'!T341, 'Raw Data'!S341='Raw Data'!T341)), 'Raw Data'!P341, 0)</f>
        <v>0</v>
      </c>
      <c r="L346">
        <f>IF(AND(ISNUMBER('Raw Data'!S341), OR('Raw Data'!S341&lt;'Raw Data'!T341, 'Raw Data'!S341='Raw Data'!T341)), 'Raw Data'!Q341, 0)</f>
        <v>0</v>
      </c>
      <c r="M346">
        <f>IF(AND(ISNUMBER('Raw Data'!S341), OR('Raw Data'!S341&gt;'Raw Data'!T341, 'Raw Data'!S341&lt;'Raw Data'!T341)), 'Raw Data'!R341, 0)</f>
        <v>0</v>
      </c>
      <c r="N346">
        <f>IF(AND('Raw Data'!F341&lt;'Raw Data'!H341, 'Raw Data'!S341&gt;'Raw Data'!T341), 'Raw Data'!F341, 0)</f>
        <v>0</v>
      </c>
      <c r="O346" t="b">
        <f>'Raw Data'!F341&lt;'Raw Data'!H341</f>
        <v>0</v>
      </c>
      <c r="P346">
        <f>IF(AND('Raw Data'!F341&gt;'Raw Data'!H341, 'Raw Data'!S341&gt;'Raw Data'!T341), 'Raw Data'!F341, 0)</f>
        <v>0</v>
      </c>
      <c r="Q346">
        <f>IF(AND('Raw Data'!F341&gt;'Raw Data'!H341, 'Raw Data'!S341&lt;'Raw Data'!T341), 'Raw Data'!H341, 0)</f>
        <v>0</v>
      </c>
      <c r="R346">
        <f>IF(AND('Raw Data'!F341&lt;'Raw Data'!H341, 'Raw Data'!S341&lt;'Raw Data'!T341), 'Raw Data'!H341, 0)</f>
        <v>0</v>
      </c>
      <c r="S346">
        <f>IF(ISNUMBER('Raw Data'!F341), IF(_xlfn.XLOOKUP(SMALL('Raw Data'!F341:H341, 1), B346:D346, B346:D346, 0)&gt;0, SMALL('Raw Data'!F341:H341, 1), 0), 0)</f>
        <v>0</v>
      </c>
      <c r="T346">
        <f>IF(ISNUMBER('Raw Data'!F341), IF(_xlfn.XLOOKUP(SMALL('Raw Data'!F341:H341, 2), B346:D346, B346:D346, 0)&gt;0, SMALL('Raw Data'!F341:H341, 2), 0), 0)</f>
        <v>0</v>
      </c>
      <c r="U346">
        <f>IF(ISNUMBER('Raw Data'!F341), IF(_xlfn.XLOOKUP(SMALL('Raw Data'!F341:H341, 3), B346:D346, B346:D346, 0)&gt;0, SMALL('Raw Data'!F341:H341, 3), 0), 0)</f>
        <v>0</v>
      </c>
      <c r="V346">
        <f>IF(AND('Raw Data'!F341&lt;'Raw Data'!H341,'Raw Data'!S341&gt;'Raw Data'!T341),'Raw Data'!F341,IF(AND('Raw Data'!H341&lt;'Raw Data'!F341,'Raw Data'!T341&gt;'Raw Data'!S341),'Raw Data'!H341,0))</f>
        <v>0</v>
      </c>
      <c r="W346">
        <f>IF(AND('Raw Data'!F341&gt;'Raw Data'!H341,'Raw Data'!S341&gt;'Raw Data'!T341),'Raw Data'!F341,IF(AND('Raw Data'!H341&gt;'Raw Data'!F341,'Raw Data'!T341&gt;'Raw Data'!S341),'Raw Data'!H341,0))</f>
        <v>0</v>
      </c>
      <c r="X346">
        <f>IF(AND('Raw Data'!G341&gt;4,'Raw Data'!S341&gt;'Raw Data'!T341, ISNUMBER('Raw Data'!S341)),'Raw Data'!M341,IF(AND('Raw Data'!G341&gt;4,'Raw Data'!S341='Raw Data'!T341, ISNUMBER('Raw Data'!S341)),0,IF(AND(ISNUMBER('Raw Data'!S341), 'Raw Data'!S341='Raw Data'!T341),'Raw Data'!G341,0)))</f>
        <v>0</v>
      </c>
      <c r="Y346">
        <f>IF(AND('Raw Data'!G341&gt;4,'Raw Data'!S341&lt;'Raw Data'!T341),'Raw Data'!O341,IF(AND('Raw Data'!G341&gt;4,'Raw Data'!S341='Raw Data'!T341),0,IF('Raw Data'!S341='Raw Data'!T341,'Raw Data'!G341,0)))</f>
        <v>0</v>
      </c>
      <c r="Z346">
        <f>IF(AND('Raw Data'!G341&lt;4, 'Raw Data'!S341='Raw Data'!T341), 'Raw Data'!G341,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Data'!U342</f>
        <v>0</v>
      </c>
      <c r="B347">
        <f>IF('Raw Data'!S342&gt;'Raw Data'!T342, 'Raw Data'!F342, 0)</f>
        <v>0</v>
      </c>
      <c r="C347">
        <f>IF(AND(ISNUMBER('Raw Data'!S342), 'Raw Data'!S342='Raw Data'!T342), 'Raw Data'!G342, 0)</f>
        <v>0</v>
      </c>
      <c r="D347">
        <f>IF('Raw Data'!S342&lt;'Raw Data'!T342, 'Raw Data'!H342, 0)</f>
        <v>0</v>
      </c>
      <c r="E347">
        <f>IF(SUM('Raw Data'!S342:T342)&gt;2, 'Raw Data'!I342, 0)</f>
        <v>0</v>
      </c>
      <c r="F347">
        <f>IF(AND(ISNUMBER('Raw Data'!S342),SUM('Raw Data'!S342:T342)&lt;3),'Raw Data'!I342,)</f>
        <v>0</v>
      </c>
      <c r="G347">
        <f>IF(AND('Raw Data'!S342&gt;0, 'Raw Data'!T342&gt;0), 'Raw Data'!K342, 0)</f>
        <v>0</v>
      </c>
      <c r="H347">
        <f>IF(AND(ISNUMBER('Raw Data'!S342), OR('Raw Data'!S342=0, 'Raw Data'!T342=0)), 'Raw Data'!L342, 0)</f>
        <v>0</v>
      </c>
      <c r="I347">
        <f>IF('Raw Data'!S342='Raw Data'!T342, 0, IF('Raw Data'!S342&gt;'Raw Data'!T342, 'Raw Data'!M342, 0))</f>
        <v>0</v>
      </c>
      <c r="J347">
        <f>IF('Raw Data'!S342='Raw Data'!T342, 0, IF('Raw Data'!S342&lt;'Raw Data'!T342, 'Raw Data'!O342, 0))</f>
        <v>0</v>
      </c>
      <c r="K347">
        <f>IF(AND(ISNUMBER('Raw Data'!S342), OR('Raw Data'!S342&gt;'Raw Data'!T342, 'Raw Data'!S342='Raw Data'!T342)), 'Raw Data'!P342, 0)</f>
        <v>0</v>
      </c>
      <c r="L347">
        <f>IF(AND(ISNUMBER('Raw Data'!S342), OR('Raw Data'!S342&lt;'Raw Data'!T342, 'Raw Data'!S342='Raw Data'!T342)), 'Raw Data'!Q342, 0)</f>
        <v>0</v>
      </c>
      <c r="M347">
        <f>IF(AND(ISNUMBER('Raw Data'!S342), OR('Raw Data'!S342&gt;'Raw Data'!T342, 'Raw Data'!S342&lt;'Raw Data'!T342)), 'Raw Data'!R342, 0)</f>
        <v>0</v>
      </c>
      <c r="N347">
        <f>IF(AND('Raw Data'!F342&lt;'Raw Data'!H342, 'Raw Data'!S342&gt;'Raw Data'!T342), 'Raw Data'!F342, 0)</f>
        <v>0</v>
      </c>
      <c r="O347" t="b">
        <f>'Raw Data'!F342&lt;'Raw Data'!H342</f>
        <v>0</v>
      </c>
      <c r="P347">
        <f>IF(AND('Raw Data'!F342&gt;'Raw Data'!H342, 'Raw Data'!S342&gt;'Raw Data'!T342), 'Raw Data'!F342, 0)</f>
        <v>0</v>
      </c>
      <c r="Q347">
        <f>IF(AND('Raw Data'!F342&gt;'Raw Data'!H342, 'Raw Data'!S342&lt;'Raw Data'!T342), 'Raw Data'!H342, 0)</f>
        <v>0</v>
      </c>
      <c r="R347">
        <f>IF(AND('Raw Data'!F342&lt;'Raw Data'!H342, 'Raw Data'!S342&lt;'Raw Data'!T342), 'Raw Data'!H342, 0)</f>
        <v>0</v>
      </c>
      <c r="S347">
        <f>IF(ISNUMBER('Raw Data'!F342), IF(_xlfn.XLOOKUP(SMALL('Raw Data'!F342:H342, 1), B347:D347, B347:D347, 0)&gt;0, SMALL('Raw Data'!F342:H342, 1), 0), 0)</f>
        <v>0</v>
      </c>
      <c r="T347">
        <f>IF(ISNUMBER('Raw Data'!F342), IF(_xlfn.XLOOKUP(SMALL('Raw Data'!F342:H342, 2), B347:D347, B347:D347, 0)&gt;0, SMALL('Raw Data'!F342:H342, 2), 0), 0)</f>
        <v>0</v>
      </c>
      <c r="U347">
        <f>IF(ISNUMBER('Raw Data'!F342), IF(_xlfn.XLOOKUP(SMALL('Raw Data'!F342:H342, 3), B347:D347, B347:D347, 0)&gt;0, SMALL('Raw Data'!F342:H342, 3), 0), 0)</f>
        <v>0</v>
      </c>
      <c r="V347">
        <f>IF(AND('Raw Data'!F342&lt;'Raw Data'!H342,'Raw Data'!S342&gt;'Raw Data'!T342),'Raw Data'!F342,IF(AND('Raw Data'!H342&lt;'Raw Data'!F342,'Raw Data'!T342&gt;'Raw Data'!S342),'Raw Data'!H342,0))</f>
        <v>0</v>
      </c>
      <c r="W347">
        <f>IF(AND('Raw Data'!F342&gt;'Raw Data'!H342,'Raw Data'!S342&gt;'Raw Data'!T342),'Raw Data'!F342,IF(AND('Raw Data'!H342&gt;'Raw Data'!F342,'Raw Data'!T342&gt;'Raw Data'!S342),'Raw Data'!H342,0))</f>
        <v>0</v>
      </c>
      <c r="X347">
        <f>IF(AND('Raw Data'!G342&gt;4,'Raw Data'!S342&gt;'Raw Data'!T342, ISNUMBER('Raw Data'!S342)),'Raw Data'!M342,IF(AND('Raw Data'!G342&gt;4,'Raw Data'!S342='Raw Data'!T342, ISNUMBER('Raw Data'!S342)),0,IF(AND(ISNUMBER('Raw Data'!S342), 'Raw Data'!S342='Raw Data'!T342),'Raw Data'!G342,0)))</f>
        <v>0</v>
      </c>
      <c r="Y347">
        <f>IF(AND('Raw Data'!G342&gt;4,'Raw Data'!S342&lt;'Raw Data'!T342),'Raw Data'!O342,IF(AND('Raw Data'!G342&gt;4,'Raw Data'!S342='Raw Data'!T342),0,IF('Raw Data'!S342='Raw Data'!T342,'Raw Data'!G342,0)))</f>
        <v>0</v>
      </c>
      <c r="Z347">
        <f>IF(AND('Raw Data'!G342&lt;4, 'Raw Data'!S342='Raw Data'!T342), 'Raw Data'!G342,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Data'!U343</f>
        <v>0</v>
      </c>
      <c r="B348">
        <f>IF('Raw Data'!S343&gt;'Raw Data'!T343, 'Raw Data'!F343, 0)</f>
        <v>0</v>
      </c>
      <c r="C348">
        <f>IF(AND(ISNUMBER('Raw Data'!S343), 'Raw Data'!S343='Raw Data'!T343), 'Raw Data'!G343, 0)</f>
        <v>0</v>
      </c>
      <c r="D348">
        <f>IF('Raw Data'!S343&lt;'Raw Data'!T343, 'Raw Data'!H343, 0)</f>
        <v>0</v>
      </c>
      <c r="E348">
        <f>IF(SUM('Raw Data'!S343:T343)&gt;2, 'Raw Data'!I343, 0)</f>
        <v>0</v>
      </c>
      <c r="F348">
        <f>IF(AND(ISNUMBER('Raw Data'!S343),SUM('Raw Data'!S343:T343)&lt;3),'Raw Data'!I343,)</f>
        <v>0</v>
      </c>
      <c r="G348">
        <f>IF(AND('Raw Data'!S343&gt;0, 'Raw Data'!T343&gt;0), 'Raw Data'!K343, 0)</f>
        <v>0</v>
      </c>
      <c r="H348">
        <f>IF(AND(ISNUMBER('Raw Data'!S343), OR('Raw Data'!S343=0, 'Raw Data'!T343=0)), 'Raw Data'!L343, 0)</f>
        <v>0</v>
      </c>
      <c r="I348">
        <f>IF('Raw Data'!S343='Raw Data'!T343, 0, IF('Raw Data'!S343&gt;'Raw Data'!T343, 'Raw Data'!M343, 0))</f>
        <v>0</v>
      </c>
      <c r="J348">
        <f>IF('Raw Data'!S343='Raw Data'!T343, 0, IF('Raw Data'!S343&lt;'Raw Data'!T343, 'Raw Data'!O343, 0))</f>
        <v>0</v>
      </c>
      <c r="K348">
        <f>IF(AND(ISNUMBER('Raw Data'!S343), OR('Raw Data'!S343&gt;'Raw Data'!T343, 'Raw Data'!S343='Raw Data'!T343)), 'Raw Data'!P343, 0)</f>
        <v>0</v>
      </c>
      <c r="L348">
        <f>IF(AND(ISNUMBER('Raw Data'!S343), OR('Raw Data'!S343&lt;'Raw Data'!T343, 'Raw Data'!S343='Raw Data'!T343)), 'Raw Data'!Q343, 0)</f>
        <v>0</v>
      </c>
      <c r="M348">
        <f>IF(AND(ISNUMBER('Raw Data'!S343), OR('Raw Data'!S343&gt;'Raw Data'!T343, 'Raw Data'!S343&lt;'Raw Data'!T343)), 'Raw Data'!R343, 0)</f>
        <v>0</v>
      </c>
      <c r="N348">
        <f>IF(AND('Raw Data'!F343&lt;'Raw Data'!H343, 'Raw Data'!S343&gt;'Raw Data'!T343), 'Raw Data'!F343, 0)</f>
        <v>0</v>
      </c>
      <c r="O348" t="b">
        <f>'Raw Data'!F343&lt;'Raw Data'!H343</f>
        <v>0</v>
      </c>
      <c r="P348">
        <f>IF(AND('Raw Data'!F343&gt;'Raw Data'!H343, 'Raw Data'!S343&gt;'Raw Data'!T343), 'Raw Data'!F343, 0)</f>
        <v>0</v>
      </c>
      <c r="Q348">
        <f>IF(AND('Raw Data'!F343&gt;'Raw Data'!H343, 'Raw Data'!S343&lt;'Raw Data'!T343), 'Raw Data'!H343, 0)</f>
        <v>0</v>
      </c>
      <c r="R348">
        <f>IF(AND('Raw Data'!F343&lt;'Raw Data'!H343, 'Raw Data'!S343&lt;'Raw Data'!T343), 'Raw Data'!H343, 0)</f>
        <v>0</v>
      </c>
      <c r="S348">
        <f>IF(ISNUMBER('Raw Data'!F343), IF(_xlfn.XLOOKUP(SMALL('Raw Data'!F343:H343, 1), B348:D348, B348:D348, 0)&gt;0, SMALL('Raw Data'!F343:H343, 1), 0), 0)</f>
        <v>0</v>
      </c>
      <c r="T348">
        <f>IF(ISNUMBER('Raw Data'!F343), IF(_xlfn.XLOOKUP(SMALL('Raw Data'!F343:H343, 2), B348:D348, B348:D348, 0)&gt;0, SMALL('Raw Data'!F343:H343, 2), 0), 0)</f>
        <v>0</v>
      </c>
      <c r="U348">
        <f>IF(ISNUMBER('Raw Data'!F343), IF(_xlfn.XLOOKUP(SMALL('Raw Data'!F343:H343, 3), B348:D348, B348:D348, 0)&gt;0, SMALL('Raw Data'!F343:H343, 3), 0), 0)</f>
        <v>0</v>
      </c>
      <c r="V348">
        <f>IF(AND('Raw Data'!F343&lt;'Raw Data'!H343,'Raw Data'!S343&gt;'Raw Data'!T343),'Raw Data'!F343,IF(AND('Raw Data'!H343&lt;'Raw Data'!F343,'Raw Data'!T343&gt;'Raw Data'!S343),'Raw Data'!H343,0))</f>
        <v>0</v>
      </c>
      <c r="W348">
        <f>IF(AND('Raw Data'!F343&gt;'Raw Data'!H343,'Raw Data'!S343&gt;'Raw Data'!T343),'Raw Data'!F343,IF(AND('Raw Data'!H343&gt;'Raw Data'!F343,'Raw Data'!T343&gt;'Raw Data'!S343),'Raw Data'!H343,0))</f>
        <v>0</v>
      </c>
      <c r="X348">
        <f>IF(AND('Raw Data'!G343&gt;4,'Raw Data'!S343&gt;'Raw Data'!T343, ISNUMBER('Raw Data'!S343)),'Raw Data'!M343,IF(AND('Raw Data'!G343&gt;4,'Raw Data'!S343='Raw Data'!T343, ISNUMBER('Raw Data'!S343)),0,IF(AND(ISNUMBER('Raw Data'!S343), 'Raw Data'!S343='Raw Data'!T343),'Raw Data'!G343,0)))</f>
        <v>0</v>
      </c>
      <c r="Y348">
        <f>IF(AND('Raw Data'!G343&gt;4,'Raw Data'!S343&lt;'Raw Data'!T343),'Raw Data'!O343,IF(AND('Raw Data'!G343&gt;4,'Raw Data'!S343='Raw Data'!T343),0,IF('Raw Data'!S343='Raw Data'!T343,'Raw Data'!G343,0)))</f>
        <v>0</v>
      </c>
      <c r="Z348">
        <f>IF(AND('Raw Data'!G343&lt;4, 'Raw Data'!S343='Raw Data'!T343), 'Raw Data'!G343,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Data'!U344</f>
        <v>0</v>
      </c>
      <c r="B349">
        <f>IF('Raw Data'!S344&gt;'Raw Data'!T344, 'Raw Data'!F344, 0)</f>
        <v>0</v>
      </c>
      <c r="C349">
        <f>IF(AND(ISNUMBER('Raw Data'!S344), 'Raw Data'!S344='Raw Data'!T344), 'Raw Data'!G344, 0)</f>
        <v>0</v>
      </c>
      <c r="D349">
        <f>IF('Raw Data'!S344&lt;'Raw Data'!T344, 'Raw Data'!H344, 0)</f>
        <v>0</v>
      </c>
      <c r="E349">
        <f>IF(SUM('Raw Data'!S344:T344)&gt;2, 'Raw Data'!I344, 0)</f>
        <v>0</v>
      </c>
      <c r="F349">
        <f>IF(AND(ISNUMBER('Raw Data'!S344),SUM('Raw Data'!S344:T344)&lt;3),'Raw Data'!I344,)</f>
        <v>0</v>
      </c>
      <c r="G349">
        <f>IF(AND('Raw Data'!S344&gt;0, 'Raw Data'!T344&gt;0), 'Raw Data'!K344, 0)</f>
        <v>0</v>
      </c>
      <c r="H349">
        <f>IF(AND(ISNUMBER('Raw Data'!S344), OR('Raw Data'!S344=0, 'Raw Data'!T344=0)), 'Raw Data'!L344, 0)</f>
        <v>0</v>
      </c>
      <c r="I349">
        <f>IF('Raw Data'!S344='Raw Data'!T344, 0, IF('Raw Data'!S344&gt;'Raw Data'!T344, 'Raw Data'!M344, 0))</f>
        <v>0</v>
      </c>
      <c r="J349">
        <f>IF('Raw Data'!S344='Raw Data'!T344, 0, IF('Raw Data'!S344&lt;'Raw Data'!T344, 'Raw Data'!O344, 0))</f>
        <v>0</v>
      </c>
      <c r="K349">
        <f>IF(AND(ISNUMBER('Raw Data'!S344), OR('Raw Data'!S344&gt;'Raw Data'!T344, 'Raw Data'!S344='Raw Data'!T344)), 'Raw Data'!P344, 0)</f>
        <v>0</v>
      </c>
      <c r="L349">
        <f>IF(AND(ISNUMBER('Raw Data'!S344), OR('Raw Data'!S344&lt;'Raw Data'!T344, 'Raw Data'!S344='Raw Data'!T344)), 'Raw Data'!Q344, 0)</f>
        <v>0</v>
      </c>
      <c r="M349">
        <f>IF(AND(ISNUMBER('Raw Data'!S344), OR('Raw Data'!S344&gt;'Raw Data'!T344, 'Raw Data'!S344&lt;'Raw Data'!T344)), 'Raw Data'!R344, 0)</f>
        <v>0</v>
      </c>
      <c r="N349">
        <f>IF(AND('Raw Data'!F344&lt;'Raw Data'!H344, 'Raw Data'!S344&gt;'Raw Data'!T344), 'Raw Data'!F344, 0)</f>
        <v>0</v>
      </c>
      <c r="O349" t="b">
        <f>'Raw Data'!F344&lt;'Raw Data'!H344</f>
        <v>0</v>
      </c>
      <c r="P349">
        <f>IF(AND('Raw Data'!F344&gt;'Raw Data'!H344, 'Raw Data'!S344&gt;'Raw Data'!T344), 'Raw Data'!F344, 0)</f>
        <v>0</v>
      </c>
      <c r="Q349">
        <f>IF(AND('Raw Data'!F344&gt;'Raw Data'!H344, 'Raw Data'!S344&lt;'Raw Data'!T344), 'Raw Data'!H344, 0)</f>
        <v>0</v>
      </c>
      <c r="R349">
        <f>IF(AND('Raw Data'!F344&lt;'Raw Data'!H344, 'Raw Data'!S344&lt;'Raw Data'!T344), 'Raw Data'!H344, 0)</f>
        <v>0</v>
      </c>
      <c r="S349">
        <f>IF(ISNUMBER('Raw Data'!F344), IF(_xlfn.XLOOKUP(SMALL('Raw Data'!F344:H344, 1), B349:D349, B349:D349, 0)&gt;0, SMALL('Raw Data'!F344:H344, 1), 0), 0)</f>
        <v>0</v>
      </c>
      <c r="T349">
        <f>IF(ISNUMBER('Raw Data'!F344), IF(_xlfn.XLOOKUP(SMALL('Raw Data'!F344:H344, 2), B349:D349, B349:D349, 0)&gt;0, SMALL('Raw Data'!F344:H344, 2), 0), 0)</f>
        <v>0</v>
      </c>
      <c r="U349">
        <f>IF(ISNUMBER('Raw Data'!F344), IF(_xlfn.XLOOKUP(SMALL('Raw Data'!F344:H344, 3), B349:D349, B349:D349, 0)&gt;0, SMALL('Raw Data'!F344:H344, 3), 0), 0)</f>
        <v>0</v>
      </c>
      <c r="V349">
        <f>IF(AND('Raw Data'!F344&lt;'Raw Data'!H344,'Raw Data'!S344&gt;'Raw Data'!T344),'Raw Data'!F344,IF(AND('Raw Data'!H344&lt;'Raw Data'!F344,'Raw Data'!T344&gt;'Raw Data'!S344),'Raw Data'!H344,0))</f>
        <v>0</v>
      </c>
      <c r="W349">
        <f>IF(AND('Raw Data'!F344&gt;'Raw Data'!H344,'Raw Data'!S344&gt;'Raw Data'!T344),'Raw Data'!F344,IF(AND('Raw Data'!H344&gt;'Raw Data'!F344,'Raw Data'!T344&gt;'Raw Data'!S344),'Raw Data'!H344,0))</f>
        <v>0</v>
      </c>
      <c r="X349">
        <f>IF(AND('Raw Data'!G344&gt;4,'Raw Data'!S344&gt;'Raw Data'!T344, ISNUMBER('Raw Data'!S344)),'Raw Data'!M344,IF(AND('Raw Data'!G344&gt;4,'Raw Data'!S344='Raw Data'!T344, ISNUMBER('Raw Data'!S344)),0,IF(AND(ISNUMBER('Raw Data'!S344), 'Raw Data'!S344='Raw Data'!T344),'Raw Data'!G344,0)))</f>
        <v>0</v>
      </c>
      <c r="Y349">
        <f>IF(AND('Raw Data'!G344&gt;4,'Raw Data'!S344&lt;'Raw Data'!T344),'Raw Data'!O344,IF(AND('Raw Data'!G344&gt;4,'Raw Data'!S344='Raw Data'!T344),0,IF('Raw Data'!S344='Raw Data'!T344,'Raw Data'!G344,0)))</f>
        <v>0</v>
      </c>
      <c r="Z349">
        <f>IF(AND('Raw Data'!G344&lt;4, 'Raw Data'!S344='Raw Data'!T344), 'Raw Data'!G344,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Data'!U345</f>
        <v>0</v>
      </c>
      <c r="B350">
        <f>IF('Raw Data'!S345&gt;'Raw Data'!T345, 'Raw Data'!F345, 0)</f>
        <v>0</v>
      </c>
      <c r="C350">
        <f>IF(AND(ISNUMBER('Raw Data'!S345), 'Raw Data'!S345='Raw Data'!T345), 'Raw Data'!G345, 0)</f>
        <v>0</v>
      </c>
      <c r="D350">
        <f>IF('Raw Data'!S345&lt;'Raw Data'!T345, 'Raw Data'!H345, 0)</f>
        <v>0</v>
      </c>
      <c r="E350">
        <f>IF(SUM('Raw Data'!S345:T345)&gt;2, 'Raw Data'!I345, 0)</f>
        <v>0</v>
      </c>
      <c r="F350">
        <f>IF(AND(ISNUMBER('Raw Data'!S345),SUM('Raw Data'!S345:T345)&lt;3),'Raw Data'!I345,)</f>
        <v>0</v>
      </c>
      <c r="G350">
        <f>IF(AND('Raw Data'!S345&gt;0, 'Raw Data'!T345&gt;0), 'Raw Data'!K345, 0)</f>
        <v>0</v>
      </c>
      <c r="H350">
        <f>IF(AND(ISNUMBER('Raw Data'!S345), OR('Raw Data'!S345=0, 'Raw Data'!T345=0)), 'Raw Data'!L345, 0)</f>
        <v>0</v>
      </c>
      <c r="I350">
        <f>IF('Raw Data'!S345='Raw Data'!T345, 0, IF('Raw Data'!S345&gt;'Raw Data'!T345, 'Raw Data'!M345, 0))</f>
        <v>0</v>
      </c>
      <c r="J350">
        <f>IF('Raw Data'!S345='Raw Data'!T345, 0, IF('Raw Data'!S345&lt;'Raw Data'!T345, 'Raw Data'!O345, 0))</f>
        <v>0</v>
      </c>
      <c r="K350">
        <f>IF(AND(ISNUMBER('Raw Data'!S345), OR('Raw Data'!S345&gt;'Raw Data'!T345, 'Raw Data'!S345='Raw Data'!T345)), 'Raw Data'!P345, 0)</f>
        <v>0</v>
      </c>
      <c r="L350">
        <f>IF(AND(ISNUMBER('Raw Data'!S345), OR('Raw Data'!S345&lt;'Raw Data'!T345, 'Raw Data'!S345='Raw Data'!T345)), 'Raw Data'!Q345, 0)</f>
        <v>0</v>
      </c>
      <c r="M350">
        <f>IF(AND(ISNUMBER('Raw Data'!S345), OR('Raw Data'!S345&gt;'Raw Data'!T345, 'Raw Data'!S345&lt;'Raw Data'!T345)), 'Raw Data'!R345, 0)</f>
        <v>0</v>
      </c>
      <c r="N350">
        <f>IF(AND('Raw Data'!F345&lt;'Raw Data'!H345, 'Raw Data'!S345&gt;'Raw Data'!T345), 'Raw Data'!F345, 0)</f>
        <v>0</v>
      </c>
      <c r="O350" t="b">
        <f>'Raw Data'!F345&lt;'Raw Data'!H345</f>
        <v>0</v>
      </c>
      <c r="P350">
        <f>IF(AND('Raw Data'!F345&gt;'Raw Data'!H345, 'Raw Data'!S345&gt;'Raw Data'!T345), 'Raw Data'!F345, 0)</f>
        <v>0</v>
      </c>
      <c r="Q350">
        <f>IF(AND('Raw Data'!F345&gt;'Raw Data'!H345, 'Raw Data'!S345&lt;'Raw Data'!T345), 'Raw Data'!H345, 0)</f>
        <v>0</v>
      </c>
      <c r="R350">
        <f>IF(AND('Raw Data'!F345&lt;'Raw Data'!H345, 'Raw Data'!S345&lt;'Raw Data'!T345), 'Raw Data'!H345, 0)</f>
        <v>0</v>
      </c>
      <c r="S350">
        <f>IF(ISNUMBER('Raw Data'!F345), IF(_xlfn.XLOOKUP(SMALL('Raw Data'!F345:H345, 1), B350:D350, B350:D350, 0)&gt;0, SMALL('Raw Data'!F345:H345, 1), 0), 0)</f>
        <v>0</v>
      </c>
      <c r="T350">
        <f>IF(ISNUMBER('Raw Data'!F345), IF(_xlfn.XLOOKUP(SMALL('Raw Data'!F345:H345, 2), B350:D350, B350:D350, 0)&gt;0, SMALL('Raw Data'!F345:H345, 2), 0), 0)</f>
        <v>0</v>
      </c>
      <c r="U350">
        <f>IF(ISNUMBER('Raw Data'!F345), IF(_xlfn.XLOOKUP(SMALL('Raw Data'!F345:H345, 3), B350:D350, B350:D350, 0)&gt;0, SMALL('Raw Data'!F345:H345, 3), 0), 0)</f>
        <v>0</v>
      </c>
      <c r="V350">
        <f>IF(AND('Raw Data'!F345&lt;'Raw Data'!H345,'Raw Data'!S345&gt;'Raw Data'!T345),'Raw Data'!F345,IF(AND('Raw Data'!H345&lt;'Raw Data'!F345,'Raw Data'!T345&gt;'Raw Data'!S345),'Raw Data'!H345,0))</f>
        <v>0</v>
      </c>
      <c r="W350">
        <f>IF(AND('Raw Data'!F345&gt;'Raw Data'!H345,'Raw Data'!S345&gt;'Raw Data'!T345),'Raw Data'!F345,IF(AND('Raw Data'!H345&gt;'Raw Data'!F345,'Raw Data'!T345&gt;'Raw Data'!S345),'Raw Data'!H345,0))</f>
        <v>0</v>
      </c>
      <c r="X350">
        <f>IF(AND('Raw Data'!G345&gt;4,'Raw Data'!S345&gt;'Raw Data'!T345, ISNUMBER('Raw Data'!S345)),'Raw Data'!M345,IF(AND('Raw Data'!G345&gt;4,'Raw Data'!S345='Raw Data'!T345, ISNUMBER('Raw Data'!S345)),0,IF(AND(ISNUMBER('Raw Data'!S345), 'Raw Data'!S345='Raw Data'!T345),'Raw Data'!G345,0)))</f>
        <v>0</v>
      </c>
      <c r="Y350">
        <f>IF(AND('Raw Data'!G345&gt;4,'Raw Data'!S345&lt;'Raw Data'!T345),'Raw Data'!O345,IF(AND('Raw Data'!G345&gt;4,'Raw Data'!S345='Raw Data'!T345),0,IF('Raw Data'!S345='Raw Data'!T345,'Raw Data'!G345,0)))</f>
        <v>0</v>
      </c>
      <c r="Z350">
        <f>IF(AND('Raw Data'!G345&lt;4, 'Raw Data'!S345='Raw Data'!T345), 'Raw Data'!G345,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Data'!U346</f>
        <v>0</v>
      </c>
      <c r="B351">
        <f>IF('Raw Data'!S346&gt;'Raw Data'!T346, 'Raw Data'!F346, 0)</f>
        <v>0</v>
      </c>
      <c r="C351">
        <f>IF(AND(ISNUMBER('Raw Data'!S346), 'Raw Data'!S346='Raw Data'!T346), 'Raw Data'!G346, 0)</f>
        <v>0</v>
      </c>
      <c r="D351">
        <f>IF('Raw Data'!S346&lt;'Raw Data'!T346, 'Raw Data'!H346, 0)</f>
        <v>0</v>
      </c>
      <c r="E351">
        <f>IF(SUM('Raw Data'!S346:T346)&gt;2, 'Raw Data'!I346, 0)</f>
        <v>0</v>
      </c>
      <c r="F351">
        <f>IF(AND(ISNUMBER('Raw Data'!S346),SUM('Raw Data'!S346:T346)&lt;3),'Raw Data'!I346,)</f>
        <v>0</v>
      </c>
      <c r="G351">
        <f>IF(AND('Raw Data'!S346&gt;0, 'Raw Data'!T346&gt;0), 'Raw Data'!K346, 0)</f>
        <v>0</v>
      </c>
      <c r="H351">
        <f>IF(AND(ISNUMBER('Raw Data'!S346), OR('Raw Data'!S346=0, 'Raw Data'!T346=0)), 'Raw Data'!L346, 0)</f>
        <v>0</v>
      </c>
      <c r="I351">
        <f>IF('Raw Data'!S346='Raw Data'!T346, 0, IF('Raw Data'!S346&gt;'Raw Data'!T346, 'Raw Data'!M346, 0))</f>
        <v>0</v>
      </c>
      <c r="J351">
        <f>IF('Raw Data'!S346='Raw Data'!T346, 0, IF('Raw Data'!S346&lt;'Raw Data'!T346, 'Raw Data'!O346, 0))</f>
        <v>0</v>
      </c>
      <c r="K351">
        <f>IF(AND(ISNUMBER('Raw Data'!S346), OR('Raw Data'!S346&gt;'Raw Data'!T346, 'Raw Data'!S346='Raw Data'!T346)), 'Raw Data'!P346, 0)</f>
        <v>0</v>
      </c>
      <c r="L351">
        <f>IF(AND(ISNUMBER('Raw Data'!S346), OR('Raw Data'!S346&lt;'Raw Data'!T346, 'Raw Data'!S346='Raw Data'!T346)), 'Raw Data'!Q346, 0)</f>
        <v>0</v>
      </c>
      <c r="M351">
        <f>IF(AND(ISNUMBER('Raw Data'!S346), OR('Raw Data'!S346&gt;'Raw Data'!T346, 'Raw Data'!S346&lt;'Raw Data'!T346)), 'Raw Data'!R346, 0)</f>
        <v>0</v>
      </c>
      <c r="N351">
        <f>IF(AND('Raw Data'!F346&lt;'Raw Data'!H346, 'Raw Data'!S346&gt;'Raw Data'!T346), 'Raw Data'!F346, 0)</f>
        <v>0</v>
      </c>
      <c r="O351" t="b">
        <f>'Raw Data'!F346&lt;'Raw Data'!H346</f>
        <v>0</v>
      </c>
      <c r="P351">
        <f>IF(AND('Raw Data'!F346&gt;'Raw Data'!H346, 'Raw Data'!S346&gt;'Raw Data'!T346), 'Raw Data'!F346, 0)</f>
        <v>0</v>
      </c>
      <c r="Q351">
        <f>IF(AND('Raw Data'!F346&gt;'Raw Data'!H346, 'Raw Data'!S346&lt;'Raw Data'!T346), 'Raw Data'!H346, 0)</f>
        <v>0</v>
      </c>
      <c r="R351">
        <f>IF(AND('Raw Data'!F346&lt;'Raw Data'!H346, 'Raw Data'!S346&lt;'Raw Data'!T346), 'Raw Data'!H346, 0)</f>
        <v>0</v>
      </c>
      <c r="S351">
        <f>IF(ISNUMBER('Raw Data'!F346), IF(_xlfn.XLOOKUP(SMALL('Raw Data'!F346:H346, 1), B351:D351, B351:D351, 0)&gt;0, SMALL('Raw Data'!F346:H346, 1), 0), 0)</f>
        <v>0</v>
      </c>
      <c r="T351">
        <f>IF(ISNUMBER('Raw Data'!F346), IF(_xlfn.XLOOKUP(SMALL('Raw Data'!F346:H346, 2), B351:D351, B351:D351, 0)&gt;0, SMALL('Raw Data'!F346:H346, 2), 0), 0)</f>
        <v>0</v>
      </c>
      <c r="U351">
        <f>IF(ISNUMBER('Raw Data'!F346), IF(_xlfn.XLOOKUP(SMALL('Raw Data'!F346:H346, 3), B351:D351, B351:D351, 0)&gt;0, SMALL('Raw Data'!F346:H346, 3), 0), 0)</f>
        <v>0</v>
      </c>
      <c r="V351">
        <f>IF(AND('Raw Data'!F346&lt;'Raw Data'!H346,'Raw Data'!S346&gt;'Raw Data'!T346),'Raw Data'!F346,IF(AND('Raw Data'!H346&lt;'Raw Data'!F346,'Raw Data'!T346&gt;'Raw Data'!S346),'Raw Data'!H346,0))</f>
        <v>0</v>
      </c>
      <c r="W351">
        <f>IF(AND('Raw Data'!F346&gt;'Raw Data'!H346,'Raw Data'!S346&gt;'Raw Data'!T346),'Raw Data'!F346,IF(AND('Raw Data'!H346&gt;'Raw Data'!F346,'Raw Data'!T346&gt;'Raw Data'!S346),'Raw Data'!H346,0))</f>
        <v>0</v>
      </c>
      <c r="X351">
        <f>IF(AND('Raw Data'!G346&gt;4,'Raw Data'!S346&gt;'Raw Data'!T346, ISNUMBER('Raw Data'!S346)),'Raw Data'!M346,IF(AND('Raw Data'!G346&gt;4,'Raw Data'!S346='Raw Data'!T346, ISNUMBER('Raw Data'!S346)),0,IF(AND(ISNUMBER('Raw Data'!S346), 'Raw Data'!S346='Raw Data'!T346),'Raw Data'!G346,0)))</f>
        <v>0</v>
      </c>
      <c r="Y351">
        <f>IF(AND('Raw Data'!G346&gt;4,'Raw Data'!S346&lt;'Raw Data'!T346),'Raw Data'!O346,IF(AND('Raw Data'!G346&gt;4,'Raw Data'!S346='Raw Data'!T346),0,IF('Raw Data'!S346='Raw Data'!T346,'Raw Data'!G346,0)))</f>
        <v>0</v>
      </c>
      <c r="Z351">
        <f>IF(AND('Raw Data'!G346&lt;4, 'Raw Data'!S346='Raw Data'!T346), 'Raw Data'!G346,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Data'!U347</f>
        <v>0</v>
      </c>
      <c r="B352">
        <f>IF('Raw Data'!S347&gt;'Raw Data'!T347, 'Raw Data'!F347, 0)</f>
        <v>0</v>
      </c>
      <c r="C352">
        <f>IF(AND(ISNUMBER('Raw Data'!S347), 'Raw Data'!S347='Raw Data'!T347), 'Raw Data'!G347, 0)</f>
        <v>0</v>
      </c>
      <c r="D352">
        <f>IF('Raw Data'!S347&lt;'Raw Data'!T347, 'Raw Data'!H347, 0)</f>
        <v>0</v>
      </c>
      <c r="E352">
        <f>IF(SUM('Raw Data'!S347:T347)&gt;2, 'Raw Data'!I347, 0)</f>
        <v>0</v>
      </c>
      <c r="F352">
        <f>IF(AND(ISNUMBER('Raw Data'!S347),SUM('Raw Data'!S347:T347)&lt;3),'Raw Data'!I347,)</f>
        <v>0</v>
      </c>
      <c r="G352">
        <f>IF(AND('Raw Data'!S347&gt;0, 'Raw Data'!T347&gt;0), 'Raw Data'!K347, 0)</f>
        <v>0</v>
      </c>
      <c r="H352">
        <f>IF(AND(ISNUMBER('Raw Data'!S347), OR('Raw Data'!S347=0, 'Raw Data'!T347=0)), 'Raw Data'!L347, 0)</f>
        <v>0</v>
      </c>
      <c r="I352">
        <f>IF('Raw Data'!S347='Raw Data'!T347, 0, IF('Raw Data'!S347&gt;'Raw Data'!T347, 'Raw Data'!M347, 0))</f>
        <v>0</v>
      </c>
      <c r="J352">
        <f>IF('Raw Data'!S347='Raw Data'!T347, 0, IF('Raw Data'!S347&lt;'Raw Data'!T347, 'Raw Data'!O347, 0))</f>
        <v>0</v>
      </c>
      <c r="K352">
        <f>IF(AND(ISNUMBER('Raw Data'!S347), OR('Raw Data'!S347&gt;'Raw Data'!T347, 'Raw Data'!S347='Raw Data'!T347)), 'Raw Data'!P347, 0)</f>
        <v>0</v>
      </c>
      <c r="L352">
        <f>IF(AND(ISNUMBER('Raw Data'!S347), OR('Raw Data'!S347&lt;'Raw Data'!T347, 'Raw Data'!S347='Raw Data'!T347)), 'Raw Data'!Q347, 0)</f>
        <v>0</v>
      </c>
      <c r="M352">
        <f>IF(AND(ISNUMBER('Raw Data'!S347), OR('Raw Data'!S347&gt;'Raw Data'!T347, 'Raw Data'!S347&lt;'Raw Data'!T347)), 'Raw Data'!R347, 0)</f>
        <v>0</v>
      </c>
      <c r="N352">
        <f>IF(AND('Raw Data'!F347&lt;'Raw Data'!H347, 'Raw Data'!S347&gt;'Raw Data'!T347), 'Raw Data'!F347, 0)</f>
        <v>0</v>
      </c>
      <c r="O352" t="b">
        <f>'Raw Data'!F347&lt;'Raw Data'!H347</f>
        <v>0</v>
      </c>
      <c r="P352">
        <f>IF(AND('Raw Data'!F347&gt;'Raw Data'!H347, 'Raw Data'!S347&gt;'Raw Data'!T347), 'Raw Data'!F347, 0)</f>
        <v>0</v>
      </c>
      <c r="Q352">
        <f>IF(AND('Raw Data'!F347&gt;'Raw Data'!H347, 'Raw Data'!S347&lt;'Raw Data'!T347), 'Raw Data'!H347, 0)</f>
        <v>0</v>
      </c>
      <c r="R352">
        <f>IF(AND('Raw Data'!F347&lt;'Raw Data'!H347, 'Raw Data'!S347&lt;'Raw Data'!T347), 'Raw Data'!H347, 0)</f>
        <v>0</v>
      </c>
      <c r="S352">
        <f>IF(ISNUMBER('Raw Data'!F347), IF(_xlfn.XLOOKUP(SMALL('Raw Data'!F347:H347, 1), B352:D352, B352:D352, 0)&gt;0, SMALL('Raw Data'!F347:H347, 1), 0), 0)</f>
        <v>0</v>
      </c>
      <c r="T352">
        <f>IF(ISNUMBER('Raw Data'!F347), IF(_xlfn.XLOOKUP(SMALL('Raw Data'!F347:H347, 2), B352:D352, B352:D352, 0)&gt;0, SMALL('Raw Data'!F347:H347, 2), 0), 0)</f>
        <v>0</v>
      </c>
      <c r="U352">
        <f>IF(ISNUMBER('Raw Data'!F347), IF(_xlfn.XLOOKUP(SMALL('Raw Data'!F347:H347, 3), B352:D352, B352:D352, 0)&gt;0, SMALL('Raw Data'!F347:H347, 3), 0), 0)</f>
        <v>0</v>
      </c>
      <c r="V352">
        <f>IF(AND('Raw Data'!F347&lt;'Raw Data'!H347,'Raw Data'!S347&gt;'Raw Data'!T347),'Raw Data'!F347,IF(AND('Raw Data'!H347&lt;'Raw Data'!F347,'Raw Data'!T347&gt;'Raw Data'!S347),'Raw Data'!H347,0))</f>
        <v>0</v>
      </c>
      <c r="W352">
        <f>IF(AND('Raw Data'!F347&gt;'Raw Data'!H347,'Raw Data'!S347&gt;'Raw Data'!T347),'Raw Data'!F347,IF(AND('Raw Data'!H347&gt;'Raw Data'!F347,'Raw Data'!T347&gt;'Raw Data'!S347),'Raw Data'!H347,0))</f>
        <v>0</v>
      </c>
      <c r="X352">
        <f>IF(AND('Raw Data'!G347&gt;4,'Raw Data'!S347&gt;'Raw Data'!T347, ISNUMBER('Raw Data'!S347)),'Raw Data'!M347,IF(AND('Raw Data'!G347&gt;4,'Raw Data'!S347='Raw Data'!T347, ISNUMBER('Raw Data'!S347)),0,IF(AND(ISNUMBER('Raw Data'!S347), 'Raw Data'!S347='Raw Data'!T347),'Raw Data'!G347,0)))</f>
        <v>0</v>
      </c>
      <c r="Y352">
        <f>IF(AND('Raw Data'!G347&gt;4,'Raw Data'!S347&lt;'Raw Data'!T347),'Raw Data'!O347,IF(AND('Raw Data'!G347&gt;4,'Raw Data'!S347='Raw Data'!T347),0,IF('Raw Data'!S347='Raw Data'!T347,'Raw Data'!G347,0)))</f>
        <v>0</v>
      </c>
      <c r="Z352">
        <f>IF(AND('Raw Data'!G347&lt;4, 'Raw Data'!S347='Raw Data'!T347), 'Raw Data'!G347,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Data'!U348</f>
        <v>0</v>
      </c>
      <c r="B353">
        <f>IF('Raw Data'!S348&gt;'Raw Data'!T348, 'Raw Data'!F348, 0)</f>
        <v>0</v>
      </c>
      <c r="C353">
        <f>IF(AND(ISNUMBER('Raw Data'!S348), 'Raw Data'!S348='Raw Data'!T348), 'Raw Data'!G348, 0)</f>
        <v>0</v>
      </c>
      <c r="D353">
        <f>IF('Raw Data'!S348&lt;'Raw Data'!T348, 'Raw Data'!H348, 0)</f>
        <v>0</v>
      </c>
      <c r="E353">
        <f>IF(SUM('Raw Data'!S348:T348)&gt;2, 'Raw Data'!I348, 0)</f>
        <v>0</v>
      </c>
      <c r="F353">
        <f>IF(AND(ISNUMBER('Raw Data'!S348),SUM('Raw Data'!S348:T348)&lt;3),'Raw Data'!I348,)</f>
        <v>0</v>
      </c>
      <c r="G353">
        <f>IF(AND('Raw Data'!S348&gt;0, 'Raw Data'!T348&gt;0), 'Raw Data'!K348, 0)</f>
        <v>0</v>
      </c>
      <c r="H353">
        <f>IF(AND(ISNUMBER('Raw Data'!S348), OR('Raw Data'!S348=0, 'Raw Data'!T348=0)), 'Raw Data'!L348, 0)</f>
        <v>0</v>
      </c>
      <c r="I353">
        <f>IF('Raw Data'!S348='Raw Data'!T348, 0, IF('Raw Data'!S348&gt;'Raw Data'!T348, 'Raw Data'!M348, 0))</f>
        <v>0</v>
      </c>
      <c r="J353">
        <f>IF('Raw Data'!S348='Raw Data'!T348, 0, IF('Raw Data'!S348&lt;'Raw Data'!T348, 'Raw Data'!O348, 0))</f>
        <v>0</v>
      </c>
      <c r="K353">
        <f>IF(AND(ISNUMBER('Raw Data'!S348), OR('Raw Data'!S348&gt;'Raw Data'!T348, 'Raw Data'!S348='Raw Data'!T348)), 'Raw Data'!P348, 0)</f>
        <v>0</v>
      </c>
      <c r="L353">
        <f>IF(AND(ISNUMBER('Raw Data'!S348), OR('Raw Data'!S348&lt;'Raw Data'!T348, 'Raw Data'!S348='Raw Data'!T348)), 'Raw Data'!Q348, 0)</f>
        <v>0</v>
      </c>
      <c r="M353">
        <f>IF(AND(ISNUMBER('Raw Data'!S348), OR('Raw Data'!S348&gt;'Raw Data'!T348, 'Raw Data'!S348&lt;'Raw Data'!T348)), 'Raw Data'!R348, 0)</f>
        <v>0</v>
      </c>
      <c r="N353">
        <f>IF(AND('Raw Data'!F348&lt;'Raw Data'!H348, 'Raw Data'!S348&gt;'Raw Data'!T348), 'Raw Data'!F348, 0)</f>
        <v>0</v>
      </c>
      <c r="O353" t="b">
        <f>'Raw Data'!F348&lt;'Raw Data'!H348</f>
        <v>0</v>
      </c>
      <c r="P353">
        <f>IF(AND('Raw Data'!F348&gt;'Raw Data'!H348, 'Raw Data'!S348&gt;'Raw Data'!T348), 'Raw Data'!F348, 0)</f>
        <v>0</v>
      </c>
      <c r="Q353">
        <f>IF(AND('Raw Data'!F348&gt;'Raw Data'!H348, 'Raw Data'!S348&lt;'Raw Data'!T348), 'Raw Data'!H348, 0)</f>
        <v>0</v>
      </c>
      <c r="R353">
        <f>IF(AND('Raw Data'!F348&lt;'Raw Data'!H348, 'Raw Data'!S348&lt;'Raw Data'!T348), 'Raw Data'!H348, 0)</f>
        <v>0</v>
      </c>
      <c r="S353">
        <f>IF(ISNUMBER('Raw Data'!F348), IF(_xlfn.XLOOKUP(SMALL('Raw Data'!F348:H348, 1), B353:D353, B353:D353, 0)&gt;0, SMALL('Raw Data'!F348:H348, 1), 0), 0)</f>
        <v>0</v>
      </c>
      <c r="T353">
        <f>IF(ISNUMBER('Raw Data'!F348), IF(_xlfn.XLOOKUP(SMALL('Raw Data'!F348:H348, 2), B353:D353, B353:D353, 0)&gt;0, SMALL('Raw Data'!F348:H348, 2), 0), 0)</f>
        <v>0</v>
      </c>
      <c r="U353">
        <f>IF(ISNUMBER('Raw Data'!F348), IF(_xlfn.XLOOKUP(SMALL('Raw Data'!F348:H348, 3), B353:D353, B353:D353, 0)&gt;0, SMALL('Raw Data'!F348:H348, 3), 0), 0)</f>
        <v>0</v>
      </c>
      <c r="V353">
        <f>IF(AND('Raw Data'!F348&lt;'Raw Data'!H348,'Raw Data'!S348&gt;'Raw Data'!T348),'Raw Data'!F348,IF(AND('Raw Data'!H348&lt;'Raw Data'!F348,'Raw Data'!T348&gt;'Raw Data'!S348),'Raw Data'!H348,0))</f>
        <v>0</v>
      </c>
      <c r="W353">
        <f>IF(AND('Raw Data'!F348&gt;'Raw Data'!H348,'Raw Data'!S348&gt;'Raw Data'!T348),'Raw Data'!F348,IF(AND('Raw Data'!H348&gt;'Raw Data'!F348,'Raw Data'!T348&gt;'Raw Data'!S348),'Raw Data'!H348,0))</f>
        <v>0</v>
      </c>
      <c r="X353">
        <f>IF(AND('Raw Data'!G348&gt;4,'Raw Data'!S348&gt;'Raw Data'!T348, ISNUMBER('Raw Data'!S348)),'Raw Data'!M348,IF(AND('Raw Data'!G348&gt;4,'Raw Data'!S348='Raw Data'!T348, ISNUMBER('Raw Data'!S348)),0,IF(AND(ISNUMBER('Raw Data'!S348), 'Raw Data'!S348='Raw Data'!T348),'Raw Data'!G348,0)))</f>
        <v>0</v>
      </c>
      <c r="Y353">
        <f>IF(AND('Raw Data'!G348&gt;4,'Raw Data'!S348&lt;'Raw Data'!T348),'Raw Data'!O348,IF(AND('Raw Data'!G348&gt;4,'Raw Data'!S348='Raw Data'!T348),0,IF('Raw Data'!S348='Raw Data'!T348,'Raw Data'!G348,0)))</f>
        <v>0</v>
      </c>
      <c r="Z353">
        <f>IF(AND('Raw Data'!G348&lt;4, 'Raw Data'!S348='Raw Data'!T348), 'Raw Data'!G348,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Data'!U349</f>
        <v>0</v>
      </c>
      <c r="B354">
        <f>IF('Raw Data'!S349&gt;'Raw Data'!T349, 'Raw Data'!F349, 0)</f>
        <v>0</v>
      </c>
      <c r="C354">
        <f>IF(AND(ISNUMBER('Raw Data'!S349), 'Raw Data'!S349='Raw Data'!T349), 'Raw Data'!G349, 0)</f>
        <v>0</v>
      </c>
      <c r="D354">
        <f>IF('Raw Data'!S349&lt;'Raw Data'!T349, 'Raw Data'!H349, 0)</f>
        <v>0</v>
      </c>
      <c r="E354">
        <f>IF(SUM('Raw Data'!S349:T349)&gt;2, 'Raw Data'!I349, 0)</f>
        <v>0</v>
      </c>
      <c r="F354">
        <f>IF(AND(ISNUMBER('Raw Data'!S349),SUM('Raw Data'!S349:T349)&lt;3),'Raw Data'!I349,)</f>
        <v>0</v>
      </c>
      <c r="G354">
        <f>IF(AND('Raw Data'!S349&gt;0, 'Raw Data'!T349&gt;0), 'Raw Data'!K349, 0)</f>
        <v>0</v>
      </c>
      <c r="H354">
        <f>IF(AND(ISNUMBER('Raw Data'!S349), OR('Raw Data'!S349=0, 'Raw Data'!T349=0)), 'Raw Data'!L349, 0)</f>
        <v>0</v>
      </c>
      <c r="I354">
        <f>IF('Raw Data'!S349='Raw Data'!T349, 0, IF('Raw Data'!S349&gt;'Raw Data'!T349, 'Raw Data'!M349, 0))</f>
        <v>0</v>
      </c>
      <c r="J354">
        <f>IF('Raw Data'!S349='Raw Data'!T349, 0, IF('Raw Data'!S349&lt;'Raw Data'!T349, 'Raw Data'!O349, 0))</f>
        <v>0</v>
      </c>
      <c r="K354">
        <f>IF(AND(ISNUMBER('Raw Data'!S349), OR('Raw Data'!S349&gt;'Raw Data'!T349, 'Raw Data'!S349='Raw Data'!T349)), 'Raw Data'!P349, 0)</f>
        <v>0</v>
      </c>
      <c r="L354">
        <f>IF(AND(ISNUMBER('Raw Data'!S349), OR('Raw Data'!S349&lt;'Raw Data'!T349, 'Raw Data'!S349='Raw Data'!T349)), 'Raw Data'!Q349, 0)</f>
        <v>0</v>
      </c>
      <c r="M354">
        <f>IF(AND(ISNUMBER('Raw Data'!S349), OR('Raw Data'!S349&gt;'Raw Data'!T349, 'Raw Data'!S349&lt;'Raw Data'!T349)), 'Raw Data'!R349, 0)</f>
        <v>0</v>
      </c>
      <c r="N354">
        <f>IF(AND('Raw Data'!F349&lt;'Raw Data'!H349, 'Raw Data'!S349&gt;'Raw Data'!T349), 'Raw Data'!F349, 0)</f>
        <v>0</v>
      </c>
      <c r="O354" t="b">
        <f>'Raw Data'!F349&lt;'Raw Data'!H349</f>
        <v>0</v>
      </c>
      <c r="P354">
        <f>IF(AND('Raw Data'!F349&gt;'Raw Data'!H349, 'Raw Data'!S349&gt;'Raw Data'!T349), 'Raw Data'!F349, 0)</f>
        <v>0</v>
      </c>
      <c r="Q354">
        <f>IF(AND('Raw Data'!F349&gt;'Raw Data'!H349, 'Raw Data'!S349&lt;'Raw Data'!T349), 'Raw Data'!H349, 0)</f>
        <v>0</v>
      </c>
      <c r="R354">
        <f>IF(AND('Raw Data'!F349&lt;'Raw Data'!H349, 'Raw Data'!S349&lt;'Raw Data'!T349), 'Raw Data'!H349, 0)</f>
        <v>0</v>
      </c>
      <c r="S354">
        <f>IF(ISNUMBER('Raw Data'!F349), IF(_xlfn.XLOOKUP(SMALL('Raw Data'!F349:H349, 1), B354:D354, B354:D354, 0)&gt;0, SMALL('Raw Data'!F349:H349, 1), 0), 0)</f>
        <v>0</v>
      </c>
      <c r="T354">
        <f>IF(ISNUMBER('Raw Data'!F349), IF(_xlfn.XLOOKUP(SMALL('Raw Data'!F349:H349, 2), B354:D354, B354:D354, 0)&gt;0, SMALL('Raw Data'!F349:H349, 2), 0), 0)</f>
        <v>0</v>
      </c>
      <c r="U354">
        <f>IF(ISNUMBER('Raw Data'!F349), IF(_xlfn.XLOOKUP(SMALL('Raw Data'!F349:H349, 3), B354:D354, B354:D354, 0)&gt;0, SMALL('Raw Data'!F349:H349, 3), 0), 0)</f>
        <v>0</v>
      </c>
      <c r="V354">
        <f>IF(AND('Raw Data'!F349&lt;'Raw Data'!H349,'Raw Data'!S349&gt;'Raw Data'!T349),'Raw Data'!F349,IF(AND('Raw Data'!H349&lt;'Raw Data'!F349,'Raw Data'!T349&gt;'Raw Data'!S349),'Raw Data'!H349,0))</f>
        <v>0</v>
      </c>
      <c r="W354">
        <f>IF(AND('Raw Data'!F349&gt;'Raw Data'!H349,'Raw Data'!S349&gt;'Raw Data'!T349),'Raw Data'!F349,IF(AND('Raw Data'!H349&gt;'Raw Data'!F349,'Raw Data'!T349&gt;'Raw Data'!S349),'Raw Data'!H349,0))</f>
        <v>0</v>
      </c>
      <c r="X354">
        <f>IF(AND('Raw Data'!G349&gt;4,'Raw Data'!S349&gt;'Raw Data'!T349, ISNUMBER('Raw Data'!S349)),'Raw Data'!M349,IF(AND('Raw Data'!G349&gt;4,'Raw Data'!S349='Raw Data'!T349, ISNUMBER('Raw Data'!S349)),0,IF(AND(ISNUMBER('Raw Data'!S349), 'Raw Data'!S349='Raw Data'!T349),'Raw Data'!G349,0)))</f>
        <v>0</v>
      </c>
      <c r="Y354">
        <f>IF(AND('Raw Data'!G349&gt;4,'Raw Data'!S349&lt;'Raw Data'!T349),'Raw Data'!O349,IF(AND('Raw Data'!G349&gt;4,'Raw Data'!S349='Raw Data'!T349),0,IF('Raw Data'!S349='Raw Data'!T349,'Raw Data'!G349,0)))</f>
        <v>0</v>
      </c>
      <c r="Z354">
        <f>IF(AND('Raw Data'!G349&lt;4, 'Raw Data'!S349='Raw Data'!T349), 'Raw Data'!G349,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Data'!U350</f>
        <v>0</v>
      </c>
      <c r="B355">
        <f>IF('Raw Data'!S350&gt;'Raw Data'!T350, 'Raw Data'!F350, 0)</f>
        <v>0</v>
      </c>
      <c r="C355">
        <f>IF(AND(ISNUMBER('Raw Data'!S350), 'Raw Data'!S350='Raw Data'!T350), 'Raw Data'!G350, 0)</f>
        <v>0</v>
      </c>
      <c r="D355">
        <f>IF('Raw Data'!S350&lt;'Raw Data'!T350, 'Raw Data'!H350, 0)</f>
        <v>0</v>
      </c>
      <c r="E355">
        <f>IF(SUM('Raw Data'!S350:T350)&gt;2, 'Raw Data'!I350, 0)</f>
        <v>0</v>
      </c>
      <c r="F355">
        <f>IF(AND(ISNUMBER('Raw Data'!S350),SUM('Raw Data'!S350:T350)&lt;3),'Raw Data'!I350,)</f>
        <v>0</v>
      </c>
      <c r="G355">
        <f>IF(AND('Raw Data'!S350&gt;0, 'Raw Data'!T350&gt;0), 'Raw Data'!K350, 0)</f>
        <v>0</v>
      </c>
      <c r="H355">
        <f>IF(AND(ISNUMBER('Raw Data'!S350), OR('Raw Data'!S350=0, 'Raw Data'!T350=0)), 'Raw Data'!L350, 0)</f>
        <v>0</v>
      </c>
      <c r="I355">
        <f>IF('Raw Data'!S350='Raw Data'!T350, 0, IF('Raw Data'!S350&gt;'Raw Data'!T350, 'Raw Data'!M350, 0))</f>
        <v>0</v>
      </c>
      <c r="J355">
        <f>IF('Raw Data'!S350='Raw Data'!T350, 0, IF('Raw Data'!S350&lt;'Raw Data'!T350, 'Raw Data'!O350, 0))</f>
        <v>0</v>
      </c>
      <c r="K355">
        <f>IF(AND(ISNUMBER('Raw Data'!S350), OR('Raw Data'!S350&gt;'Raw Data'!T350, 'Raw Data'!S350='Raw Data'!T350)), 'Raw Data'!P350, 0)</f>
        <v>0</v>
      </c>
      <c r="L355">
        <f>IF(AND(ISNUMBER('Raw Data'!S350), OR('Raw Data'!S350&lt;'Raw Data'!T350, 'Raw Data'!S350='Raw Data'!T350)), 'Raw Data'!Q350, 0)</f>
        <v>0</v>
      </c>
      <c r="M355">
        <f>IF(AND(ISNUMBER('Raw Data'!S350), OR('Raw Data'!S350&gt;'Raw Data'!T350, 'Raw Data'!S350&lt;'Raw Data'!T350)), 'Raw Data'!R350, 0)</f>
        <v>0</v>
      </c>
      <c r="N355">
        <f>IF(AND('Raw Data'!F350&lt;'Raw Data'!H350, 'Raw Data'!S350&gt;'Raw Data'!T350), 'Raw Data'!F350, 0)</f>
        <v>0</v>
      </c>
      <c r="O355" t="b">
        <f>'Raw Data'!F350&lt;'Raw Data'!H350</f>
        <v>0</v>
      </c>
      <c r="P355">
        <f>IF(AND('Raw Data'!F350&gt;'Raw Data'!H350, 'Raw Data'!S350&gt;'Raw Data'!T350), 'Raw Data'!F350, 0)</f>
        <v>0</v>
      </c>
      <c r="Q355">
        <f>IF(AND('Raw Data'!F350&gt;'Raw Data'!H350, 'Raw Data'!S350&lt;'Raw Data'!T350), 'Raw Data'!H350, 0)</f>
        <v>0</v>
      </c>
      <c r="R355">
        <f>IF(AND('Raw Data'!F350&lt;'Raw Data'!H350, 'Raw Data'!S350&lt;'Raw Data'!T350), 'Raw Data'!H350, 0)</f>
        <v>0</v>
      </c>
      <c r="S355">
        <f>IF(ISNUMBER('Raw Data'!F350), IF(_xlfn.XLOOKUP(SMALL('Raw Data'!F350:H350, 1), B355:D355, B355:D355, 0)&gt;0, SMALL('Raw Data'!F350:H350, 1), 0), 0)</f>
        <v>0</v>
      </c>
      <c r="T355">
        <f>IF(ISNUMBER('Raw Data'!F350), IF(_xlfn.XLOOKUP(SMALL('Raw Data'!F350:H350, 2), B355:D355, B355:D355, 0)&gt;0, SMALL('Raw Data'!F350:H350, 2), 0), 0)</f>
        <v>0</v>
      </c>
      <c r="U355">
        <f>IF(ISNUMBER('Raw Data'!F350), IF(_xlfn.XLOOKUP(SMALL('Raw Data'!F350:H350, 3), B355:D355, B355:D355, 0)&gt;0, SMALL('Raw Data'!F350:H350, 3), 0), 0)</f>
        <v>0</v>
      </c>
      <c r="V355">
        <f>IF(AND('Raw Data'!F350&lt;'Raw Data'!H350,'Raw Data'!S350&gt;'Raw Data'!T350),'Raw Data'!F350,IF(AND('Raw Data'!H350&lt;'Raw Data'!F350,'Raw Data'!T350&gt;'Raw Data'!S350),'Raw Data'!H350,0))</f>
        <v>0</v>
      </c>
      <c r="W355">
        <f>IF(AND('Raw Data'!F350&gt;'Raw Data'!H350,'Raw Data'!S350&gt;'Raw Data'!T350),'Raw Data'!F350,IF(AND('Raw Data'!H350&gt;'Raw Data'!F350,'Raw Data'!T350&gt;'Raw Data'!S350),'Raw Data'!H350,0))</f>
        <v>0</v>
      </c>
      <c r="X355">
        <f>IF(AND('Raw Data'!G350&gt;4,'Raw Data'!S350&gt;'Raw Data'!T350, ISNUMBER('Raw Data'!S350)),'Raw Data'!M350,IF(AND('Raw Data'!G350&gt;4,'Raw Data'!S350='Raw Data'!T350, ISNUMBER('Raw Data'!S350)),0,IF(AND(ISNUMBER('Raw Data'!S350), 'Raw Data'!S350='Raw Data'!T350),'Raw Data'!G350,0)))</f>
        <v>0</v>
      </c>
      <c r="Y355">
        <f>IF(AND('Raw Data'!G350&gt;4,'Raw Data'!S350&lt;'Raw Data'!T350),'Raw Data'!O350,IF(AND('Raw Data'!G350&gt;4,'Raw Data'!S350='Raw Data'!T350),0,IF('Raw Data'!S350='Raw Data'!T350,'Raw Data'!G350,0)))</f>
        <v>0</v>
      </c>
      <c r="Z355">
        <f>IF(AND('Raw Data'!G350&lt;4, 'Raw Data'!S350='Raw Data'!T350), 'Raw Data'!G350,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Data'!U351</f>
        <v>0</v>
      </c>
      <c r="B356">
        <f>IF('Raw Data'!S351&gt;'Raw Data'!T351, 'Raw Data'!F351, 0)</f>
        <v>0</v>
      </c>
      <c r="C356">
        <f>IF(AND(ISNUMBER('Raw Data'!S351), 'Raw Data'!S351='Raw Data'!T351), 'Raw Data'!G351, 0)</f>
        <v>0</v>
      </c>
      <c r="D356">
        <f>IF('Raw Data'!S351&lt;'Raw Data'!T351, 'Raw Data'!H351, 0)</f>
        <v>0</v>
      </c>
      <c r="E356">
        <f>IF(SUM('Raw Data'!S351:T351)&gt;2, 'Raw Data'!I351, 0)</f>
        <v>0</v>
      </c>
      <c r="F356">
        <f>IF(AND(ISNUMBER('Raw Data'!S351),SUM('Raw Data'!S351:T351)&lt;3),'Raw Data'!I351,)</f>
        <v>0</v>
      </c>
      <c r="G356">
        <f>IF(AND('Raw Data'!S351&gt;0, 'Raw Data'!T351&gt;0), 'Raw Data'!K351, 0)</f>
        <v>0</v>
      </c>
      <c r="H356">
        <f>IF(AND(ISNUMBER('Raw Data'!S351), OR('Raw Data'!S351=0, 'Raw Data'!T351=0)), 'Raw Data'!L351, 0)</f>
        <v>0</v>
      </c>
      <c r="I356">
        <f>IF('Raw Data'!S351='Raw Data'!T351, 0, IF('Raw Data'!S351&gt;'Raw Data'!T351, 'Raw Data'!M351, 0))</f>
        <v>0</v>
      </c>
      <c r="J356">
        <f>IF('Raw Data'!S351='Raw Data'!T351, 0, IF('Raw Data'!S351&lt;'Raw Data'!T351, 'Raw Data'!O351, 0))</f>
        <v>0</v>
      </c>
      <c r="K356">
        <f>IF(AND(ISNUMBER('Raw Data'!S351), OR('Raw Data'!S351&gt;'Raw Data'!T351, 'Raw Data'!S351='Raw Data'!T351)), 'Raw Data'!P351, 0)</f>
        <v>0</v>
      </c>
      <c r="L356">
        <f>IF(AND(ISNUMBER('Raw Data'!S351), OR('Raw Data'!S351&lt;'Raw Data'!T351, 'Raw Data'!S351='Raw Data'!T351)), 'Raw Data'!Q351, 0)</f>
        <v>0</v>
      </c>
      <c r="M356">
        <f>IF(AND(ISNUMBER('Raw Data'!S351), OR('Raw Data'!S351&gt;'Raw Data'!T351, 'Raw Data'!S351&lt;'Raw Data'!T351)), 'Raw Data'!R351, 0)</f>
        <v>0</v>
      </c>
      <c r="N356">
        <f>IF(AND('Raw Data'!F351&lt;'Raw Data'!H351, 'Raw Data'!S351&gt;'Raw Data'!T351), 'Raw Data'!F351, 0)</f>
        <v>0</v>
      </c>
      <c r="O356" t="b">
        <f>'Raw Data'!F351&lt;'Raw Data'!H351</f>
        <v>0</v>
      </c>
      <c r="P356">
        <f>IF(AND('Raw Data'!F351&gt;'Raw Data'!H351, 'Raw Data'!S351&gt;'Raw Data'!T351), 'Raw Data'!F351, 0)</f>
        <v>0</v>
      </c>
      <c r="Q356">
        <f>IF(AND('Raw Data'!F351&gt;'Raw Data'!H351, 'Raw Data'!S351&lt;'Raw Data'!T351), 'Raw Data'!H351, 0)</f>
        <v>0</v>
      </c>
      <c r="R356">
        <f>IF(AND('Raw Data'!F351&lt;'Raw Data'!H351, 'Raw Data'!S351&lt;'Raw Data'!T351), 'Raw Data'!H351, 0)</f>
        <v>0</v>
      </c>
      <c r="S356">
        <f>IF(ISNUMBER('Raw Data'!F351), IF(_xlfn.XLOOKUP(SMALL('Raw Data'!F351:H351, 1), B356:D356, B356:D356, 0)&gt;0, SMALL('Raw Data'!F351:H351, 1), 0), 0)</f>
        <v>0</v>
      </c>
      <c r="T356">
        <f>IF(ISNUMBER('Raw Data'!F351), IF(_xlfn.XLOOKUP(SMALL('Raw Data'!F351:H351, 2), B356:D356, B356:D356, 0)&gt;0, SMALL('Raw Data'!F351:H351, 2), 0), 0)</f>
        <v>0</v>
      </c>
      <c r="U356">
        <f>IF(ISNUMBER('Raw Data'!F351), IF(_xlfn.XLOOKUP(SMALL('Raw Data'!F351:H351, 3), B356:D356, B356:D356, 0)&gt;0, SMALL('Raw Data'!F351:H351, 3), 0), 0)</f>
        <v>0</v>
      </c>
      <c r="V356">
        <f>IF(AND('Raw Data'!F351&lt;'Raw Data'!H351,'Raw Data'!S351&gt;'Raw Data'!T351),'Raw Data'!F351,IF(AND('Raw Data'!H351&lt;'Raw Data'!F351,'Raw Data'!T351&gt;'Raw Data'!S351),'Raw Data'!H351,0))</f>
        <v>0</v>
      </c>
      <c r="W356">
        <f>IF(AND('Raw Data'!F351&gt;'Raw Data'!H351,'Raw Data'!S351&gt;'Raw Data'!T351),'Raw Data'!F351,IF(AND('Raw Data'!H351&gt;'Raw Data'!F351,'Raw Data'!T351&gt;'Raw Data'!S351),'Raw Data'!H351,0))</f>
        <v>0</v>
      </c>
      <c r="X356">
        <f>IF(AND('Raw Data'!G351&gt;4,'Raw Data'!S351&gt;'Raw Data'!T351, ISNUMBER('Raw Data'!S351)),'Raw Data'!M351,IF(AND('Raw Data'!G351&gt;4,'Raw Data'!S351='Raw Data'!T351, ISNUMBER('Raw Data'!S351)),0,IF(AND(ISNUMBER('Raw Data'!S351), 'Raw Data'!S351='Raw Data'!T351),'Raw Data'!G351,0)))</f>
        <v>0</v>
      </c>
      <c r="Y356">
        <f>IF(AND('Raw Data'!G351&gt;4,'Raw Data'!S351&lt;'Raw Data'!T351),'Raw Data'!O351,IF(AND('Raw Data'!G351&gt;4,'Raw Data'!S351='Raw Data'!T351),0,IF('Raw Data'!S351='Raw Data'!T351,'Raw Data'!G351,0)))</f>
        <v>0</v>
      </c>
      <c r="Z356">
        <f>IF(AND('Raw Data'!G351&lt;4, 'Raw Data'!S351='Raw Data'!T351), 'Raw Data'!G351,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Data'!U352</f>
        <v>0</v>
      </c>
      <c r="B357">
        <f>IF('Raw Data'!S352&gt;'Raw Data'!T352, 'Raw Data'!F352, 0)</f>
        <v>0</v>
      </c>
      <c r="C357">
        <f>IF(AND(ISNUMBER('Raw Data'!S352), 'Raw Data'!S352='Raw Data'!T352), 'Raw Data'!G352, 0)</f>
        <v>0</v>
      </c>
      <c r="D357">
        <f>IF('Raw Data'!S352&lt;'Raw Data'!T352, 'Raw Data'!H352, 0)</f>
        <v>0</v>
      </c>
      <c r="E357">
        <f>IF(SUM('Raw Data'!S352:T352)&gt;2, 'Raw Data'!I352, 0)</f>
        <v>0</v>
      </c>
      <c r="F357">
        <f>IF(AND(ISNUMBER('Raw Data'!S352),SUM('Raw Data'!S352:T352)&lt;3),'Raw Data'!I352,)</f>
        <v>0</v>
      </c>
      <c r="G357">
        <f>IF(AND('Raw Data'!S352&gt;0, 'Raw Data'!T352&gt;0), 'Raw Data'!K352, 0)</f>
        <v>0</v>
      </c>
      <c r="H357">
        <f>IF(AND(ISNUMBER('Raw Data'!S352), OR('Raw Data'!S352=0, 'Raw Data'!T352=0)), 'Raw Data'!L352, 0)</f>
        <v>0</v>
      </c>
      <c r="I357">
        <f>IF('Raw Data'!S352='Raw Data'!T352, 0, IF('Raw Data'!S352&gt;'Raw Data'!T352, 'Raw Data'!M352, 0))</f>
        <v>0</v>
      </c>
      <c r="J357">
        <f>IF('Raw Data'!S352='Raw Data'!T352, 0, IF('Raw Data'!S352&lt;'Raw Data'!T352, 'Raw Data'!O352, 0))</f>
        <v>0</v>
      </c>
      <c r="K357">
        <f>IF(AND(ISNUMBER('Raw Data'!S352), OR('Raw Data'!S352&gt;'Raw Data'!T352, 'Raw Data'!S352='Raw Data'!T352)), 'Raw Data'!P352, 0)</f>
        <v>0</v>
      </c>
      <c r="L357">
        <f>IF(AND(ISNUMBER('Raw Data'!S352), OR('Raw Data'!S352&lt;'Raw Data'!T352, 'Raw Data'!S352='Raw Data'!T352)), 'Raw Data'!Q352, 0)</f>
        <v>0</v>
      </c>
      <c r="M357">
        <f>IF(AND(ISNUMBER('Raw Data'!S352), OR('Raw Data'!S352&gt;'Raw Data'!T352, 'Raw Data'!S352&lt;'Raw Data'!T352)), 'Raw Data'!R352, 0)</f>
        <v>0</v>
      </c>
      <c r="N357">
        <f>IF(AND('Raw Data'!F352&lt;'Raw Data'!H352, 'Raw Data'!S352&gt;'Raw Data'!T352), 'Raw Data'!F352, 0)</f>
        <v>0</v>
      </c>
      <c r="O357" t="b">
        <f>'Raw Data'!F352&lt;'Raw Data'!H352</f>
        <v>0</v>
      </c>
      <c r="P357">
        <f>IF(AND('Raw Data'!F352&gt;'Raw Data'!H352, 'Raw Data'!S352&gt;'Raw Data'!T352), 'Raw Data'!F352, 0)</f>
        <v>0</v>
      </c>
      <c r="Q357">
        <f>IF(AND('Raw Data'!F352&gt;'Raw Data'!H352, 'Raw Data'!S352&lt;'Raw Data'!T352), 'Raw Data'!H352, 0)</f>
        <v>0</v>
      </c>
      <c r="R357">
        <f>IF(AND('Raw Data'!F352&lt;'Raw Data'!H352, 'Raw Data'!S352&lt;'Raw Data'!T352), 'Raw Data'!H352, 0)</f>
        <v>0</v>
      </c>
      <c r="S357">
        <f>IF(ISNUMBER('Raw Data'!F352), IF(_xlfn.XLOOKUP(SMALL('Raw Data'!F352:H352, 1), B357:D357, B357:D357, 0)&gt;0, SMALL('Raw Data'!F352:H352, 1), 0), 0)</f>
        <v>0</v>
      </c>
      <c r="T357">
        <f>IF(ISNUMBER('Raw Data'!F352), IF(_xlfn.XLOOKUP(SMALL('Raw Data'!F352:H352, 2), B357:D357, B357:D357, 0)&gt;0, SMALL('Raw Data'!F352:H352, 2), 0), 0)</f>
        <v>0</v>
      </c>
      <c r="U357">
        <f>IF(ISNUMBER('Raw Data'!F352), IF(_xlfn.XLOOKUP(SMALL('Raw Data'!F352:H352, 3), B357:D357, B357:D357, 0)&gt;0, SMALL('Raw Data'!F352:H352, 3), 0), 0)</f>
        <v>0</v>
      </c>
      <c r="V357">
        <f>IF(AND('Raw Data'!F352&lt;'Raw Data'!H352,'Raw Data'!S352&gt;'Raw Data'!T352),'Raw Data'!F352,IF(AND('Raw Data'!H352&lt;'Raw Data'!F352,'Raw Data'!T352&gt;'Raw Data'!S352),'Raw Data'!H352,0))</f>
        <v>0</v>
      </c>
      <c r="W357">
        <f>IF(AND('Raw Data'!F352&gt;'Raw Data'!H352,'Raw Data'!S352&gt;'Raw Data'!T352),'Raw Data'!F352,IF(AND('Raw Data'!H352&gt;'Raw Data'!F352,'Raw Data'!T352&gt;'Raw Data'!S352),'Raw Data'!H352,0))</f>
        <v>0</v>
      </c>
      <c r="X357">
        <f>IF(AND('Raw Data'!G352&gt;4,'Raw Data'!S352&gt;'Raw Data'!T352, ISNUMBER('Raw Data'!S352)),'Raw Data'!M352,IF(AND('Raw Data'!G352&gt;4,'Raw Data'!S352='Raw Data'!T352, ISNUMBER('Raw Data'!S352)),0,IF(AND(ISNUMBER('Raw Data'!S352), 'Raw Data'!S352='Raw Data'!T352),'Raw Data'!G352,0)))</f>
        <v>0</v>
      </c>
      <c r="Y357">
        <f>IF(AND('Raw Data'!G352&gt;4,'Raw Data'!S352&lt;'Raw Data'!T352),'Raw Data'!O352,IF(AND('Raw Data'!G352&gt;4,'Raw Data'!S352='Raw Data'!T352),0,IF('Raw Data'!S352='Raw Data'!T352,'Raw Data'!G352,0)))</f>
        <v>0</v>
      </c>
      <c r="Z357">
        <f>IF(AND('Raw Data'!G352&lt;4, 'Raw Data'!S352='Raw Data'!T352), 'Raw Data'!G352,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Data'!U353</f>
        <v>0</v>
      </c>
      <c r="B358">
        <f>IF('Raw Data'!S353&gt;'Raw Data'!T353, 'Raw Data'!F353, 0)</f>
        <v>0</v>
      </c>
      <c r="C358">
        <f>IF(AND(ISNUMBER('Raw Data'!S353), 'Raw Data'!S353='Raw Data'!T353), 'Raw Data'!G353, 0)</f>
        <v>0</v>
      </c>
      <c r="D358">
        <f>IF('Raw Data'!S353&lt;'Raw Data'!T353, 'Raw Data'!H353, 0)</f>
        <v>0</v>
      </c>
      <c r="E358">
        <f>IF(SUM('Raw Data'!S353:T353)&gt;2, 'Raw Data'!I353, 0)</f>
        <v>0</v>
      </c>
      <c r="F358">
        <f>IF(AND(ISNUMBER('Raw Data'!S353),SUM('Raw Data'!S353:T353)&lt;3),'Raw Data'!I353,)</f>
        <v>0</v>
      </c>
      <c r="G358">
        <f>IF(AND('Raw Data'!S353&gt;0, 'Raw Data'!T353&gt;0), 'Raw Data'!K353, 0)</f>
        <v>0</v>
      </c>
      <c r="H358">
        <f>IF(AND(ISNUMBER('Raw Data'!S353), OR('Raw Data'!S353=0, 'Raw Data'!T353=0)), 'Raw Data'!L353, 0)</f>
        <v>0</v>
      </c>
      <c r="I358">
        <f>IF('Raw Data'!S353='Raw Data'!T353, 0, IF('Raw Data'!S353&gt;'Raw Data'!T353, 'Raw Data'!M353, 0))</f>
        <v>0</v>
      </c>
      <c r="J358">
        <f>IF('Raw Data'!S353='Raw Data'!T353, 0, IF('Raw Data'!S353&lt;'Raw Data'!T353, 'Raw Data'!O353, 0))</f>
        <v>0</v>
      </c>
      <c r="K358">
        <f>IF(AND(ISNUMBER('Raw Data'!S353), OR('Raw Data'!S353&gt;'Raw Data'!T353, 'Raw Data'!S353='Raw Data'!T353)), 'Raw Data'!P353, 0)</f>
        <v>0</v>
      </c>
      <c r="L358">
        <f>IF(AND(ISNUMBER('Raw Data'!S353), OR('Raw Data'!S353&lt;'Raw Data'!T353, 'Raw Data'!S353='Raw Data'!T353)), 'Raw Data'!Q353, 0)</f>
        <v>0</v>
      </c>
      <c r="M358">
        <f>IF(AND(ISNUMBER('Raw Data'!S353), OR('Raw Data'!S353&gt;'Raw Data'!T353, 'Raw Data'!S353&lt;'Raw Data'!T353)), 'Raw Data'!R353, 0)</f>
        <v>0</v>
      </c>
      <c r="N358">
        <f>IF(AND('Raw Data'!F353&lt;'Raw Data'!H353, 'Raw Data'!S353&gt;'Raw Data'!T353), 'Raw Data'!F353, 0)</f>
        <v>0</v>
      </c>
      <c r="O358" t="b">
        <f>'Raw Data'!F353&lt;'Raw Data'!H353</f>
        <v>0</v>
      </c>
      <c r="P358">
        <f>IF(AND('Raw Data'!F353&gt;'Raw Data'!H353, 'Raw Data'!S353&gt;'Raw Data'!T353), 'Raw Data'!F353, 0)</f>
        <v>0</v>
      </c>
      <c r="Q358">
        <f>IF(AND('Raw Data'!F353&gt;'Raw Data'!H353, 'Raw Data'!S353&lt;'Raw Data'!T353), 'Raw Data'!H353, 0)</f>
        <v>0</v>
      </c>
      <c r="R358">
        <f>IF(AND('Raw Data'!F353&lt;'Raw Data'!H353, 'Raw Data'!S353&lt;'Raw Data'!T353), 'Raw Data'!H353, 0)</f>
        <v>0</v>
      </c>
      <c r="S358">
        <f>IF(ISNUMBER('Raw Data'!F353), IF(_xlfn.XLOOKUP(SMALL('Raw Data'!F353:H353, 1), B358:D358, B358:D358, 0)&gt;0, SMALL('Raw Data'!F353:H353, 1), 0), 0)</f>
        <v>0</v>
      </c>
      <c r="T358">
        <f>IF(ISNUMBER('Raw Data'!F353), IF(_xlfn.XLOOKUP(SMALL('Raw Data'!F353:H353, 2), B358:D358, B358:D358, 0)&gt;0, SMALL('Raw Data'!F353:H353, 2), 0), 0)</f>
        <v>0</v>
      </c>
      <c r="U358">
        <f>IF(ISNUMBER('Raw Data'!F353), IF(_xlfn.XLOOKUP(SMALL('Raw Data'!F353:H353, 3), B358:D358, B358:D358, 0)&gt;0, SMALL('Raw Data'!F353:H353, 3), 0), 0)</f>
        <v>0</v>
      </c>
      <c r="V358">
        <f>IF(AND('Raw Data'!F353&lt;'Raw Data'!H353,'Raw Data'!S353&gt;'Raw Data'!T353),'Raw Data'!F353,IF(AND('Raw Data'!H353&lt;'Raw Data'!F353,'Raw Data'!T353&gt;'Raw Data'!S353),'Raw Data'!H353,0))</f>
        <v>0</v>
      </c>
      <c r="W358">
        <f>IF(AND('Raw Data'!F353&gt;'Raw Data'!H353,'Raw Data'!S353&gt;'Raw Data'!T353),'Raw Data'!F353,IF(AND('Raw Data'!H353&gt;'Raw Data'!F353,'Raw Data'!T353&gt;'Raw Data'!S353),'Raw Data'!H353,0))</f>
        <v>0</v>
      </c>
      <c r="X358">
        <f>IF(AND('Raw Data'!G353&gt;4,'Raw Data'!S353&gt;'Raw Data'!T353, ISNUMBER('Raw Data'!S353)),'Raw Data'!M353,IF(AND('Raw Data'!G353&gt;4,'Raw Data'!S353='Raw Data'!T353, ISNUMBER('Raw Data'!S353)),0,IF(AND(ISNUMBER('Raw Data'!S353), 'Raw Data'!S353='Raw Data'!T353),'Raw Data'!G353,0)))</f>
        <v>0</v>
      </c>
      <c r="Y358">
        <f>IF(AND('Raw Data'!G353&gt;4,'Raw Data'!S353&lt;'Raw Data'!T353),'Raw Data'!O353,IF(AND('Raw Data'!G353&gt;4,'Raw Data'!S353='Raw Data'!T353),0,IF('Raw Data'!S353='Raw Data'!T353,'Raw Data'!G353,0)))</f>
        <v>0</v>
      </c>
      <c r="Z358">
        <f>IF(AND('Raw Data'!G353&lt;4, 'Raw Data'!S353='Raw Data'!T353), 'Raw Data'!G353,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Data'!U354</f>
        <v>0</v>
      </c>
      <c r="B359">
        <f>IF('Raw Data'!S354&gt;'Raw Data'!T354, 'Raw Data'!F354, 0)</f>
        <v>0</v>
      </c>
      <c r="C359">
        <f>IF(AND(ISNUMBER('Raw Data'!S354), 'Raw Data'!S354='Raw Data'!T354), 'Raw Data'!G354, 0)</f>
        <v>0</v>
      </c>
      <c r="D359">
        <f>IF('Raw Data'!S354&lt;'Raw Data'!T354, 'Raw Data'!H354, 0)</f>
        <v>0</v>
      </c>
      <c r="E359">
        <f>IF(SUM('Raw Data'!S354:T354)&gt;2, 'Raw Data'!I354, 0)</f>
        <v>0</v>
      </c>
      <c r="F359">
        <f>IF(AND(ISNUMBER('Raw Data'!S354),SUM('Raw Data'!S354:T354)&lt;3),'Raw Data'!I354,)</f>
        <v>0</v>
      </c>
      <c r="G359">
        <f>IF(AND('Raw Data'!S354&gt;0, 'Raw Data'!T354&gt;0), 'Raw Data'!K354, 0)</f>
        <v>0</v>
      </c>
      <c r="H359">
        <f>IF(AND(ISNUMBER('Raw Data'!S354), OR('Raw Data'!S354=0, 'Raw Data'!T354=0)), 'Raw Data'!L354, 0)</f>
        <v>0</v>
      </c>
      <c r="I359">
        <f>IF('Raw Data'!S354='Raw Data'!T354, 0, IF('Raw Data'!S354&gt;'Raw Data'!T354, 'Raw Data'!M354, 0))</f>
        <v>0</v>
      </c>
      <c r="J359">
        <f>IF('Raw Data'!S354='Raw Data'!T354, 0, IF('Raw Data'!S354&lt;'Raw Data'!T354, 'Raw Data'!O354, 0))</f>
        <v>0</v>
      </c>
      <c r="K359">
        <f>IF(AND(ISNUMBER('Raw Data'!S354), OR('Raw Data'!S354&gt;'Raw Data'!T354, 'Raw Data'!S354='Raw Data'!T354)), 'Raw Data'!P354, 0)</f>
        <v>0</v>
      </c>
      <c r="L359">
        <f>IF(AND(ISNUMBER('Raw Data'!S354), OR('Raw Data'!S354&lt;'Raw Data'!T354, 'Raw Data'!S354='Raw Data'!T354)), 'Raw Data'!Q354, 0)</f>
        <v>0</v>
      </c>
      <c r="M359">
        <f>IF(AND(ISNUMBER('Raw Data'!S354), OR('Raw Data'!S354&gt;'Raw Data'!T354, 'Raw Data'!S354&lt;'Raw Data'!T354)), 'Raw Data'!R354, 0)</f>
        <v>0</v>
      </c>
      <c r="N359">
        <f>IF(AND('Raw Data'!F354&lt;'Raw Data'!H354, 'Raw Data'!S354&gt;'Raw Data'!T354), 'Raw Data'!F354, 0)</f>
        <v>0</v>
      </c>
      <c r="O359" t="b">
        <f>'Raw Data'!F354&lt;'Raw Data'!H354</f>
        <v>0</v>
      </c>
      <c r="P359">
        <f>IF(AND('Raw Data'!F354&gt;'Raw Data'!H354, 'Raw Data'!S354&gt;'Raw Data'!T354), 'Raw Data'!F354, 0)</f>
        <v>0</v>
      </c>
      <c r="Q359">
        <f>IF(AND('Raw Data'!F354&gt;'Raw Data'!H354, 'Raw Data'!S354&lt;'Raw Data'!T354), 'Raw Data'!H354, 0)</f>
        <v>0</v>
      </c>
      <c r="R359">
        <f>IF(AND('Raw Data'!F354&lt;'Raw Data'!H354, 'Raw Data'!S354&lt;'Raw Data'!T354), 'Raw Data'!H354, 0)</f>
        <v>0</v>
      </c>
      <c r="S359">
        <f>IF(ISNUMBER('Raw Data'!F354), IF(_xlfn.XLOOKUP(SMALL('Raw Data'!F354:H354, 1), B359:D359, B359:D359, 0)&gt;0, SMALL('Raw Data'!F354:H354, 1), 0), 0)</f>
        <v>0</v>
      </c>
      <c r="T359">
        <f>IF(ISNUMBER('Raw Data'!F354), IF(_xlfn.XLOOKUP(SMALL('Raw Data'!F354:H354, 2), B359:D359, B359:D359, 0)&gt;0, SMALL('Raw Data'!F354:H354, 2), 0), 0)</f>
        <v>0</v>
      </c>
      <c r="U359">
        <f>IF(ISNUMBER('Raw Data'!F354), IF(_xlfn.XLOOKUP(SMALL('Raw Data'!F354:H354, 3), B359:D359, B359:D359, 0)&gt;0, SMALL('Raw Data'!F354:H354, 3), 0), 0)</f>
        <v>0</v>
      </c>
      <c r="V359">
        <f>IF(AND('Raw Data'!F354&lt;'Raw Data'!H354,'Raw Data'!S354&gt;'Raw Data'!T354),'Raw Data'!F354,IF(AND('Raw Data'!H354&lt;'Raw Data'!F354,'Raw Data'!T354&gt;'Raw Data'!S354),'Raw Data'!H354,0))</f>
        <v>0</v>
      </c>
      <c r="W359">
        <f>IF(AND('Raw Data'!F354&gt;'Raw Data'!H354,'Raw Data'!S354&gt;'Raw Data'!T354),'Raw Data'!F354,IF(AND('Raw Data'!H354&gt;'Raw Data'!F354,'Raw Data'!T354&gt;'Raw Data'!S354),'Raw Data'!H354,0))</f>
        <v>0</v>
      </c>
      <c r="X359">
        <f>IF(AND('Raw Data'!G354&gt;4,'Raw Data'!S354&gt;'Raw Data'!T354, ISNUMBER('Raw Data'!S354)),'Raw Data'!M354,IF(AND('Raw Data'!G354&gt;4,'Raw Data'!S354='Raw Data'!T354, ISNUMBER('Raw Data'!S354)),0,IF(AND(ISNUMBER('Raw Data'!S354), 'Raw Data'!S354='Raw Data'!T354),'Raw Data'!G354,0)))</f>
        <v>0</v>
      </c>
      <c r="Y359">
        <f>IF(AND('Raw Data'!G354&gt;4,'Raw Data'!S354&lt;'Raw Data'!T354),'Raw Data'!O354,IF(AND('Raw Data'!G354&gt;4,'Raw Data'!S354='Raw Data'!T354),0,IF('Raw Data'!S354='Raw Data'!T354,'Raw Data'!G354,0)))</f>
        <v>0</v>
      </c>
      <c r="Z359">
        <f>IF(AND('Raw Data'!G354&lt;4, 'Raw Data'!S354='Raw Data'!T354), 'Raw Data'!G354,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Data'!U355</f>
        <v>0</v>
      </c>
      <c r="B360">
        <f>IF('Raw Data'!S355&gt;'Raw Data'!T355, 'Raw Data'!F355, 0)</f>
        <v>0</v>
      </c>
      <c r="C360">
        <f>IF(AND(ISNUMBER('Raw Data'!S355), 'Raw Data'!S355='Raw Data'!T355), 'Raw Data'!G355, 0)</f>
        <v>0</v>
      </c>
      <c r="D360">
        <f>IF('Raw Data'!S355&lt;'Raw Data'!T355, 'Raw Data'!H355, 0)</f>
        <v>0</v>
      </c>
      <c r="E360">
        <f>IF(SUM('Raw Data'!S355:T355)&gt;2, 'Raw Data'!I355, 0)</f>
        <v>0</v>
      </c>
      <c r="F360">
        <f>IF(AND(ISNUMBER('Raw Data'!S355),SUM('Raw Data'!S355:T355)&lt;3),'Raw Data'!I355,)</f>
        <v>0</v>
      </c>
      <c r="G360">
        <f>IF(AND('Raw Data'!S355&gt;0, 'Raw Data'!T355&gt;0), 'Raw Data'!K355, 0)</f>
        <v>0</v>
      </c>
      <c r="H360">
        <f>IF(AND(ISNUMBER('Raw Data'!S355), OR('Raw Data'!S355=0, 'Raw Data'!T355=0)), 'Raw Data'!L355, 0)</f>
        <v>0</v>
      </c>
      <c r="I360">
        <f>IF('Raw Data'!S355='Raw Data'!T355, 0, IF('Raw Data'!S355&gt;'Raw Data'!T355, 'Raw Data'!M355, 0))</f>
        <v>0</v>
      </c>
      <c r="J360">
        <f>IF('Raw Data'!S355='Raw Data'!T355, 0, IF('Raw Data'!S355&lt;'Raw Data'!T355, 'Raw Data'!O355, 0))</f>
        <v>0</v>
      </c>
      <c r="K360">
        <f>IF(AND(ISNUMBER('Raw Data'!S355), OR('Raw Data'!S355&gt;'Raw Data'!T355, 'Raw Data'!S355='Raw Data'!T355)), 'Raw Data'!P355, 0)</f>
        <v>0</v>
      </c>
      <c r="L360">
        <f>IF(AND(ISNUMBER('Raw Data'!S355), OR('Raw Data'!S355&lt;'Raw Data'!T355, 'Raw Data'!S355='Raw Data'!T355)), 'Raw Data'!Q355, 0)</f>
        <v>0</v>
      </c>
      <c r="M360">
        <f>IF(AND(ISNUMBER('Raw Data'!S355), OR('Raw Data'!S355&gt;'Raw Data'!T355, 'Raw Data'!S355&lt;'Raw Data'!T355)), 'Raw Data'!R355, 0)</f>
        <v>0</v>
      </c>
      <c r="N360">
        <f>IF(AND('Raw Data'!F355&lt;'Raw Data'!H355, 'Raw Data'!S355&gt;'Raw Data'!T355), 'Raw Data'!F355, 0)</f>
        <v>0</v>
      </c>
      <c r="O360" t="b">
        <f>'Raw Data'!F355&lt;'Raw Data'!H355</f>
        <v>0</v>
      </c>
      <c r="P360">
        <f>IF(AND('Raw Data'!F355&gt;'Raw Data'!H355, 'Raw Data'!S355&gt;'Raw Data'!T355), 'Raw Data'!F355, 0)</f>
        <v>0</v>
      </c>
      <c r="Q360">
        <f>IF(AND('Raw Data'!F355&gt;'Raw Data'!H355, 'Raw Data'!S355&lt;'Raw Data'!T355), 'Raw Data'!H355, 0)</f>
        <v>0</v>
      </c>
      <c r="R360">
        <f>IF(AND('Raw Data'!F355&lt;'Raw Data'!H355, 'Raw Data'!S355&lt;'Raw Data'!T355), 'Raw Data'!H355, 0)</f>
        <v>0</v>
      </c>
      <c r="S360">
        <f>IF(ISNUMBER('Raw Data'!F355), IF(_xlfn.XLOOKUP(SMALL('Raw Data'!F355:H355, 1), B360:D360, B360:D360, 0)&gt;0, SMALL('Raw Data'!F355:H355, 1), 0), 0)</f>
        <v>0</v>
      </c>
      <c r="T360">
        <f>IF(ISNUMBER('Raw Data'!F355), IF(_xlfn.XLOOKUP(SMALL('Raw Data'!F355:H355, 2), B360:D360, B360:D360, 0)&gt;0, SMALL('Raw Data'!F355:H355, 2), 0), 0)</f>
        <v>0</v>
      </c>
      <c r="U360">
        <f>IF(ISNUMBER('Raw Data'!F355), IF(_xlfn.XLOOKUP(SMALL('Raw Data'!F355:H355, 3), B360:D360, B360:D360, 0)&gt;0, SMALL('Raw Data'!F355:H355, 3), 0), 0)</f>
        <v>0</v>
      </c>
      <c r="V360">
        <f>IF(AND('Raw Data'!F355&lt;'Raw Data'!H355,'Raw Data'!S355&gt;'Raw Data'!T355),'Raw Data'!F355,IF(AND('Raw Data'!H355&lt;'Raw Data'!F355,'Raw Data'!T355&gt;'Raw Data'!S355),'Raw Data'!H355,0))</f>
        <v>0</v>
      </c>
      <c r="W360">
        <f>IF(AND('Raw Data'!F355&gt;'Raw Data'!H355,'Raw Data'!S355&gt;'Raw Data'!T355),'Raw Data'!F355,IF(AND('Raw Data'!H355&gt;'Raw Data'!F355,'Raw Data'!T355&gt;'Raw Data'!S355),'Raw Data'!H355,0))</f>
        <v>0</v>
      </c>
      <c r="X360">
        <f>IF(AND('Raw Data'!G355&gt;4,'Raw Data'!S355&gt;'Raw Data'!T355, ISNUMBER('Raw Data'!S355)),'Raw Data'!M355,IF(AND('Raw Data'!G355&gt;4,'Raw Data'!S355='Raw Data'!T355, ISNUMBER('Raw Data'!S355)),0,IF(AND(ISNUMBER('Raw Data'!S355), 'Raw Data'!S355='Raw Data'!T355),'Raw Data'!G355,0)))</f>
        <v>0</v>
      </c>
      <c r="Y360">
        <f>IF(AND('Raw Data'!G355&gt;4,'Raw Data'!S355&lt;'Raw Data'!T355),'Raw Data'!O355,IF(AND('Raw Data'!G355&gt;4,'Raw Data'!S355='Raw Data'!T355),0,IF('Raw Data'!S355='Raw Data'!T355,'Raw Data'!G355,0)))</f>
        <v>0</v>
      </c>
      <c r="Z360">
        <f>IF(AND('Raw Data'!G355&lt;4, 'Raw Data'!S355='Raw Data'!T355), 'Raw Data'!G355,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Data'!U356</f>
        <v>0</v>
      </c>
      <c r="B361">
        <f>IF('Raw Data'!S356&gt;'Raw Data'!T356, 'Raw Data'!F356, 0)</f>
        <v>0</v>
      </c>
      <c r="C361">
        <f>IF(AND(ISNUMBER('Raw Data'!S356), 'Raw Data'!S356='Raw Data'!T356), 'Raw Data'!G356, 0)</f>
        <v>0</v>
      </c>
      <c r="D361">
        <f>IF('Raw Data'!S356&lt;'Raw Data'!T356, 'Raw Data'!H356, 0)</f>
        <v>0</v>
      </c>
      <c r="E361">
        <f>IF(SUM('Raw Data'!S356:T356)&gt;2, 'Raw Data'!I356, 0)</f>
        <v>0</v>
      </c>
      <c r="F361">
        <f>IF(AND(ISNUMBER('Raw Data'!S356),SUM('Raw Data'!S356:T356)&lt;3),'Raw Data'!I356,)</f>
        <v>0</v>
      </c>
      <c r="G361">
        <f>IF(AND('Raw Data'!S356&gt;0, 'Raw Data'!T356&gt;0), 'Raw Data'!K356, 0)</f>
        <v>0</v>
      </c>
      <c r="H361">
        <f>IF(AND(ISNUMBER('Raw Data'!S356), OR('Raw Data'!S356=0, 'Raw Data'!T356=0)), 'Raw Data'!L356, 0)</f>
        <v>0</v>
      </c>
      <c r="I361">
        <f>IF('Raw Data'!S356='Raw Data'!T356, 0, IF('Raw Data'!S356&gt;'Raw Data'!T356, 'Raw Data'!M356, 0))</f>
        <v>0</v>
      </c>
      <c r="J361">
        <f>IF('Raw Data'!S356='Raw Data'!T356, 0, IF('Raw Data'!S356&lt;'Raw Data'!T356, 'Raw Data'!O356, 0))</f>
        <v>0</v>
      </c>
      <c r="K361">
        <f>IF(AND(ISNUMBER('Raw Data'!S356), OR('Raw Data'!S356&gt;'Raw Data'!T356, 'Raw Data'!S356='Raw Data'!T356)), 'Raw Data'!P356, 0)</f>
        <v>0</v>
      </c>
      <c r="L361">
        <f>IF(AND(ISNUMBER('Raw Data'!S356), OR('Raw Data'!S356&lt;'Raw Data'!T356, 'Raw Data'!S356='Raw Data'!T356)), 'Raw Data'!Q356, 0)</f>
        <v>0</v>
      </c>
      <c r="M361">
        <f>IF(AND(ISNUMBER('Raw Data'!S356), OR('Raw Data'!S356&gt;'Raw Data'!T356, 'Raw Data'!S356&lt;'Raw Data'!T356)), 'Raw Data'!R356, 0)</f>
        <v>0</v>
      </c>
      <c r="N361">
        <f>IF(AND('Raw Data'!F356&lt;'Raw Data'!H356, 'Raw Data'!S356&gt;'Raw Data'!T356), 'Raw Data'!F356, 0)</f>
        <v>0</v>
      </c>
      <c r="O361" t="b">
        <f>'Raw Data'!F356&lt;'Raw Data'!H356</f>
        <v>0</v>
      </c>
      <c r="P361">
        <f>IF(AND('Raw Data'!F356&gt;'Raw Data'!H356, 'Raw Data'!S356&gt;'Raw Data'!T356), 'Raw Data'!F356, 0)</f>
        <v>0</v>
      </c>
      <c r="Q361">
        <f>IF(AND('Raw Data'!F356&gt;'Raw Data'!H356, 'Raw Data'!S356&lt;'Raw Data'!T356), 'Raw Data'!H356, 0)</f>
        <v>0</v>
      </c>
      <c r="R361">
        <f>IF(AND('Raw Data'!F356&lt;'Raw Data'!H356, 'Raw Data'!S356&lt;'Raw Data'!T356), 'Raw Data'!H356, 0)</f>
        <v>0</v>
      </c>
      <c r="S361">
        <f>IF(ISNUMBER('Raw Data'!F356), IF(_xlfn.XLOOKUP(SMALL('Raw Data'!F356:H356, 1), B361:D361, B361:D361, 0)&gt;0, SMALL('Raw Data'!F356:H356, 1), 0), 0)</f>
        <v>0</v>
      </c>
      <c r="T361">
        <f>IF(ISNUMBER('Raw Data'!F356), IF(_xlfn.XLOOKUP(SMALL('Raw Data'!F356:H356, 2), B361:D361, B361:D361, 0)&gt;0, SMALL('Raw Data'!F356:H356, 2), 0), 0)</f>
        <v>0</v>
      </c>
      <c r="U361">
        <f>IF(ISNUMBER('Raw Data'!F356), IF(_xlfn.XLOOKUP(SMALL('Raw Data'!F356:H356, 3), B361:D361, B361:D361, 0)&gt;0, SMALL('Raw Data'!F356:H356, 3), 0), 0)</f>
        <v>0</v>
      </c>
      <c r="V361">
        <f>IF(AND('Raw Data'!F356&lt;'Raw Data'!H356,'Raw Data'!S356&gt;'Raw Data'!T356),'Raw Data'!F356,IF(AND('Raw Data'!H356&lt;'Raw Data'!F356,'Raw Data'!T356&gt;'Raw Data'!S356),'Raw Data'!H356,0))</f>
        <v>0</v>
      </c>
      <c r="W361">
        <f>IF(AND('Raw Data'!F356&gt;'Raw Data'!H356,'Raw Data'!S356&gt;'Raw Data'!T356),'Raw Data'!F356,IF(AND('Raw Data'!H356&gt;'Raw Data'!F356,'Raw Data'!T356&gt;'Raw Data'!S356),'Raw Data'!H356,0))</f>
        <v>0</v>
      </c>
      <c r="X361">
        <f>IF(AND('Raw Data'!G356&gt;4,'Raw Data'!S356&gt;'Raw Data'!T356, ISNUMBER('Raw Data'!S356)),'Raw Data'!M356,IF(AND('Raw Data'!G356&gt;4,'Raw Data'!S356='Raw Data'!T356, ISNUMBER('Raw Data'!S356)),0,IF(AND(ISNUMBER('Raw Data'!S356), 'Raw Data'!S356='Raw Data'!T356),'Raw Data'!G356,0)))</f>
        <v>0</v>
      </c>
      <c r="Y361">
        <f>IF(AND('Raw Data'!G356&gt;4,'Raw Data'!S356&lt;'Raw Data'!T356),'Raw Data'!O356,IF(AND('Raw Data'!G356&gt;4,'Raw Data'!S356='Raw Data'!T356),0,IF('Raw Data'!S356='Raw Data'!T356,'Raw Data'!G356,0)))</f>
        <v>0</v>
      </c>
      <c r="Z361">
        <f>IF(AND('Raw Data'!G356&lt;4, 'Raw Data'!S356='Raw Data'!T356), 'Raw Data'!G356,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Data'!U357</f>
        <v>0</v>
      </c>
      <c r="B362">
        <f>IF('Raw Data'!S357&gt;'Raw Data'!T357, 'Raw Data'!F357, 0)</f>
        <v>0</v>
      </c>
      <c r="C362">
        <f>IF(AND(ISNUMBER('Raw Data'!S357), 'Raw Data'!S357='Raw Data'!T357), 'Raw Data'!G357, 0)</f>
        <v>0</v>
      </c>
      <c r="D362">
        <f>IF('Raw Data'!S357&lt;'Raw Data'!T357, 'Raw Data'!H357, 0)</f>
        <v>0</v>
      </c>
      <c r="E362">
        <f>IF(SUM('Raw Data'!S357:T357)&gt;2, 'Raw Data'!I357, 0)</f>
        <v>0</v>
      </c>
      <c r="F362">
        <f>IF(AND(ISNUMBER('Raw Data'!S357),SUM('Raw Data'!S357:T357)&lt;3),'Raw Data'!I357,)</f>
        <v>0</v>
      </c>
      <c r="G362">
        <f>IF(AND('Raw Data'!S357&gt;0, 'Raw Data'!T357&gt;0), 'Raw Data'!K357, 0)</f>
        <v>0</v>
      </c>
      <c r="H362">
        <f>IF(AND(ISNUMBER('Raw Data'!S357), OR('Raw Data'!S357=0, 'Raw Data'!T357=0)), 'Raw Data'!L357, 0)</f>
        <v>0</v>
      </c>
      <c r="I362">
        <f>IF('Raw Data'!S357='Raw Data'!T357, 0, IF('Raw Data'!S357&gt;'Raw Data'!T357, 'Raw Data'!M357, 0))</f>
        <v>0</v>
      </c>
      <c r="J362">
        <f>IF('Raw Data'!S357='Raw Data'!T357, 0, IF('Raw Data'!S357&lt;'Raw Data'!T357, 'Raw Data'!O357, 0))</f>
        <v>0</v>
      </c>
      <c r="K362">
        <f>IF(AND(ISNUMBER('Raw Data'!S357), OR('Raw Data'!S357&gt;'Raw Data'!T357, 'Raw Data'!S357='Raw Data'!T357)), 'Raw Data'!P357, 0)</f>
        <v>0</v>
      </c>
      <c r="L362">
        <f>IF(AND(ISNUMBER('Raw Data'!S357), OR('Raw Data'!S357&lt;'Raw Data'!T357, 'Raw Data'!S357='Raw Data'!T357)), 'Raw Data'!Q357, 0)</f>
        <v>0</v>
      </c>
      <c r="M362">
        <f>IF(AND(ISNUMBER('Raw Data'!S357), OR('Raw Data'!S357&gt;'Raw Data'!T357, 'Raw Data'!S357&lt;'Raw Data'!T357)), 'Raw Data'!R357, 0)</f>
        <v>0</v>
      </c>
      <c r="N362">
        <f>IF(AND('Raw Data'!F357&lt;'Raw Data'!H357, 'Raw Data'!S357&gt;'Raw Data'!T357), 'Raw Data'!F357, 0)</f>
        <v>0</v>
      </c>
      <c r="O362" t="b">
        <f>'Raw Data'!F357&lt;'Raw Data'!H357</f>
        <v>0</v>
      </c>
      <c r="P362">
        <f>IF(AND('Raw Data'!F357&gt;'Raw Data'!H357, 'Raw Data'!S357&gt;'Raw Data'!T357), 'Raw Data'!F357, 0)</f>
        <v>0</v>
      </c>
      <c r="Q362">
        <f>IF(AND('Raw Data'!F357&gt;'Raw Data'!H357, 'Raw Data'!S357&lt;'Raw Data'!T357), 'Raw Data'!H357, 0)</f>
        <v>0</v>
      </c>
      <c r="R362">
        <f>IF(AND('Raw Data'!F357&lt;'Raw Data'!H357, 'Raw Data'!S357&lt;'Raw Data'!T357), 'Raw Data'!H357, 0)</f>
        <v>0</v>
      </c>
      <c r="S362">
        <f>IF(ISNUMBER('Raw Data'!F357), IF(_xlfn.XLOOKUP(SMALL('Raw Data'!F357:H357, 1), B362:D362, B362:D362, 0)&gt;0, SMALL('Raw Data'!F357:H357, 1), 0), 0)</f>
        <v>0</v>
      </c>
      <c r="T362">
        <f>IF(ISNUMBER('Raw Data'!F357), IF(_xlfn.XLOOKUP(SMALL('Raw Data'!F357:H357, 2), B362:D362, B362:D362, 0)&gt;0, SMALL('Raw Data'!F357:H357, 2), 0), 0)</f>
        <v>0</v>
      </c>
      <c r="U362">
        <f>IF(ISNUMBER('Raw Data'!F357), IF(_xlfn.XLOOKUP(SMALL('Raw Data'!F357:H357, 3), B362:D362, B362:D362, 0)&gt;0, SMALL('Raw Data'!F357:H357, 3), 0), 0)</f>
        <v>0</v>
      </c>
      <c r="V362">
        <f>IF(AND('Raw Data'!F357&lt;'Raw Data'!H357,'Raw Data'!S357&gt;'Raw Data'!T357),'Raw Data'!F357,IF(AND('Raw Data'!H357&lt;'Raw Data'!F357,'Raw Data'!T357&gt;'Raw Data'!S357),'Raw Data'!H357,0))</f>
        <v>0</v>
      </c>
      <c r="W362">
        <f>IF(AND('Raw Data'!F357&gt;'Raw Data'!H357,'Raw Data'!S357&gt;'Raw Data'!T357),'Raw Data'!F357,IF(AND('Raw Data'!H357&gt;'Raw Data'!F357,'Raw Data'!T357&gt;'Raw Data'!S357),'Raw Data'!H357,0))</f>
        <v>0</v>
      </c>
      <c r="X362">
        <f>IF(AND('Raw Data'!G357&gt;4,'Raw Data'!S357&gt;'Raw Data'!T357, ISNUMBER('Raw Data'!S357)),'Raw Data'!M357,IF(AND('Raw Data'!G357&gt;4,'Raw Data'!S357='Raw Data'!T357, ISNUMBER('Raw Data'!S357)),0,IF(AND(ISNUMBER('Raw Data'!S357), 'Raw Data'!S357='Raw Data'!T357),'Raw Data'!G357,0)))</f>
        <v>0</v>
      </c>
      <c r="Y362">
        <f>IF(AND('Raw Data'!G357&gt;4,'Raw Data'!S357&lt;'Raw Data'!T357),'Raw Data'!O357,IF(AND('Raw Data'!G357&gt;4,'Raw Data'!S357='Raw Data'!T357),0,IF('Raw Data'!S357='Raw Data'!T357,'Raw Data'!G357,0)))</f>
        <v>0</v>
      </c>
      <c r="Z362">
        <f>IF(AND('Raw Data'!G357&lt;4, 'Raw Data'!S357='Raw Data'!T357), 'Raw Data'!G357,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Data'!U358</f>
        <v>0</v>
      </c>
      <c r="B363">
        <f>IF('Raw Data'!S358&gt;'Raw Data'!T358, 'Raw Data'!F358, 0)</f>
        <v>0</v>
      </c>
      <c r="C363">
        <f>IF(AND(ISNUMBER('Raw Data'!S358), 'Raw Data'!S358='Raw Data'!T358), 'Raw Data'!G358, 0)</f>
        <v>0</v>
      </c>
      <c r="D363">
        <f>IF('Raw Data'!S358&lt;'Raw Data'!T358, 'Raw Data'!H358, 0)</f>
        <v>0</v>
      </c>
      <c r="E363">
        <f>IF(SUM('Raw Data'!S358:T358)&gt;2, 'Raw Data'!I358, 0)</f>
        <v>0</v>
      </c>
      <c r="F363">
        <f>IF(AND(ISNUMBER('Raw Data'!S358),SUM('Raw Data'!S358:T358)&lt;3),'Raw Data'!I358,)</f>
        <v>0</v>
      </c>
      <c r="G363">
        <f>IF(AND('Raw Data'!S358&gt;0, 'Raw Data'!T358&gt;0), 'Raw Data'!K358, 0)</f>
        <v>0</v>
      </c>
      <c r="H363">
        <f>IF(AND(ISNUMBER('Raw Data'!S358), OR('Raw Data'!S358=0, 'Raw Data'!T358=0)), 'Raw Data'!L358, 0)</f>
        <v>0</v>
      </c>
      <c r="I363">
        <f>IF('Raw Data'!S358='Raw Data'!T358, 0, IF('Raw Data'!S358&gt;'Raw Data'!T358, 'Raw Data'!M358, 0))</f>
        <v>0</v>
      </c>
      <c r="J363">
        <f>IF('Raw Data'!S358='Raw Data'!T358, 0, IF('Raw Data'!S358&lt;'Raw Data'!T358, 'Raw Data'!O358, 0))</f>
        <v>0</v>
      </c>
      <c r="K363">
        <f>IF(AND(ISNUMBER('Raw Data'!S358), OR('Raw Data'!S358&gt;'Raw Data'!T358, 'Raw Data'!S358='Raw Data'!T358)), 'Raw Data'!P358, 0)</f>
        <v>0</v>
      </c>
      <c r="L363">
        <f>IF(AND(ISNUMBER('Raw Data'!S358), OR('Raw Data'!S358&lt;'Raw Data'!T358, 'Raw Data'!S358='Raw Data'!T358)), 'Raw Data'!Q358, 0)</f>
        <v>0</v>
      </c>
      <c r="M363">
        <f>IF(AND(ISNUMBER('Raw Data'!S358), OR('Raw Data'!S358&gt;'Raw Data'!T358, 'Raw Data'!S358&lt;'Raw Data'!T358)), 'Raw Data'!R358, 0)</f>
        <v>0</v>
      </c>
      <c r="N363">
        <f>IF(AND('Raw Data'!F358&lt;'Raw Data'!H358, 'Raw Data'!S358&gt;'Raw Data'!T358), 'Raw Data'!F358, 0)</f>
        <v>0</v>
      </c>
      <c r="O363" t="b">
        <f>'Raw Data'!F358&lt;'Raw Data'!H358</f>
        <v>0</v>
      </c>
      <c r="P363">
        <f>IF(AND('Raw Data'!F358&gt;'Raw Data'!H358, 'Raw Data'!S358&gt;'Raw Data'!T358), 'Raw Data'!F358, 0)</f>
        <v>0</v>
      </c>
      <c r="Q363">
        <f>IF(AND('Raw Data'!F358&gt;'Raw Data'!H358, 'Raw Data'!S358&lt;'Raw Data'!T358), 'Raw Data'!H358, 0)</f>
        <v>0</v>
      </c>
      <c r="R363">
        <f>IF(AND('Raw Data'!F358&lt;'Raw Data'!H358, 'Raw Data'!S358&lt;'Raw Data'!T358), 'Raw Data'!H358, 0)</f>
        <v>0</v>
      </c>
      <c r="S363">
        <f>IF(ISNUMBER('Raw Data'!F358), IF(_xlfn.XLOOKUP(SMALL('Raw Data'!F358:H358, 1), B363:D363, B363:D363, 0)&gt;0, SMALL('Raw Data'!F358:H358, 1), 0), 0)</f>
        <v>0</v>
      </c>
      <c r="T363">
        <f>IF(ISNUMBER('Raw Data'!F358), IF(_xlfn.XLOOKUP(SMALL('Raw Data'!F358:H358, 2), B363:D363, B363:D363, 0)&gt;0, SMALL('Raw Data'!F358:H358, 2), 0), 0)</f>
        <v>0</v>
      </c>
      <c r="U363">
        <f>IF(ISNUMBER('Raw Data'!F358), IF(_xlfn.XLOOKUP(SMALL('Raw Data'!F358:H358, 3), B363:D363, B363:D363, 0)&gt;0, SMALL('Raw Data'!F358:H358, 3), 0), 0)</f>
        <v>0</v>
      </c>
      <c r="V363">
        <f>IF(AND('Raw Data'!F358&lt;'Raw Data'!H358,'Raw Data'!S358&gt;'Raw Data'!T358),'Raw Data'!F358,IF(AND('Raw Data'!H358&lt;'Raw Data'!F358,'Raw Data'!T358&gt;'Raw Data'!S358),'Raw Data'!H358,0))</f>
        <v>0</v>
      </c>
      <c r="W363">
        <f>IF(AND('Raw Data'!F358&gt;'Raw Data'!H358,'Raw Data'!S358&gt;'Raw Data'!T358),'Raw Data'!F358,IF(AND('Raw Data'!H358&gt;'Raw Data'!F358,'Raw Data'!T358&gt;'Raw Data'!S358),'Raw Data'!H358,0))</f>
        <v>0</v>
      </c>
      <c r="X363">
        <f>IF(AND('Raw Data'!G358&gt;4,'Raw Data'!S358&gt;'Raw Data'!T358, ISNUMBER('Raw Data'!S358)),'Raw Data'!M358,IF(AND('Raw Data'!G358&gt;4,'Raw Data'!S358='Raw Data'!T358, ISNUMBER('Raw Data'!S358)),0,IF(AND(ISNUMBER('Raw Data'!S358), 'Raw Data'!S358='Raw Data'!T358),'Raw Data'!G358,0)))</f>
        <v>0</v>
      </c>
      <c r="Y363">
        <f>IF(AND('Raw Data'!G358&gt;4,'Raw Data'!S358&lt;'Raw Data'!T358),'Raw Data'!O358,IF(AND('Raw Data'!G358&gt;4,'Raw Data'!S358='Raw Data'!T358),0,IF('Raw Data'!S358='Raw Data'!T358,'Raw Data'!G358,0)))</f>
        <v>0</v>
      </c>
      <c r="Z363">
        <f>IF(AND('Raw Data'!G358&lt;4, 'Raw Data'!S358='Raw Data'!T358), 'Raw Data'!G358,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Data'!U359</f>
        <v>0</v>
      </c>
      <c r="B364">
        <f>IF('Raw Data'!S359&gt;'Raw Data'!T359, 'Raw Data'!F359, 0)</f>
        <v>0</v>
      </c>
      <c r="C364">
        <f>IF(AND(ISNUMBER('Raw Data'!S359), 'Raw Data'!S359='Raw Data'!T359), 'Raw Data'!G359, 0)</f>
        <v>0</v>
      </c>
      <c r="D364">
        <f>IF('Raw Data'!S359&lt;'Raw Data'!T359, 'Raw Data'!H359, 0)</f>
        <v>0</v>
      </c>
      <c r="E364">
        <f>IF(SUM('Raw Data'!S359:T359)&gt;2, 'Raw Data'!I359, 0)</f>
        <v>0</v>
      </c>
      <c r="F364">
        <f>IF(AND(ISNUMBER('Raw Data'!S359),SUM('Raw Data'!S359:T359)&lt;3),'Raw Data'!I359,)</f>
        <v>0</v>
      </c>
      <c r="G364">
        <f>IF(AND('Raw Data'!S359&gt;0, 'Raw Data'!T359&gt;0), 'Raw Data'!K359, 0)</f>
        <v>0</v>
      </c>
      <c r="H364">
        <f>IF(AND(ISNUMBER('Raw Data'!S359), OR('Raw Data'!S359=0, 'Raw Data'!T359=0)), 'Raw Data'!L359, 0)</f>
        <v>0</v>
      </c>
      <c r="I364">
        <f>IF('Raw Data'!S359='Raw Data'!T359, 0, IF('Raw Data'!S359&gt;'Raw Data'!T359, 'Raw Data'!M359, 0))</f>
        <v>0</v>
      </c>
      <c r="J364">
        <f>IF('Raw Data'!S359='Raw Data'!T359, 0, IF('Raw Data'!S359&lt;'Raw Data'!T359, 'Raw Data'!O359, 0))</f>
        <v>0</v>
      </c>
      <c r="K364">
        <f>IF(AND(ISNUMBER('Raw Data'!S359), OR('Raw Data'!S359&gt;'Raw Data'!T359, 'Raw Data'!S359='Raw Data'!T359)), 'Raw Data'!P359, 0)</f>
        <v>0</v>
      </c>
      <c r="L364">
        <f>IF(AND(ISNUMBER('Raw Data'!S359), OR('Raw Data'!S359&lt;'Raw Data'!T359, 'Raw Data'!S359='Raw Data'!T359)), 'Raw Data'!Q359, 0)</f>
        <v>0</v>
      </c>
      <c r="M364">
        <f>IF(AND(ISNUMBER('Raw Data'!S359), OR('Raw Data'!S359&gt;'Raw Data'!T359, 'Raw Data'!S359&lt;'Raw Data'!T359)), 'Raw Data'!R359, 0)</f>
        <v>0</v>
      </c>
      <c r="N364">
        <f>IF(AND('Raw Data'!F359&lt;'Raw Data'!H359, 'Raw Data'!S359&gt;'Raw Data'!T359), 'Raw Data'!F359, 0)</f>
        <v>0</v>
      </c>
      <c r="O364" t="b">
        <f>'Raw Data'!F359&lt;'Raw Data'!H359</f>
        <v>0</v>
      </c>
      <c r="P364">
        <f>IF(AND('Raw Data'!F359&gt;'Raw Data'!H359, 'Raw Data'!S359&gt;'Raw Data'!T359), 'Raw Data'!F359, 0)</f>
        <v>0</v>
      </c>
      <c r="Q364">
        <f>IF(AND('Raw Data'!F359&gt;'Raw Data'!H359, 'Raw Data'!S359&lt;'Raw Data'!T359), 'Raw Data'!H359, 0)</f>
        <v>0</v>
      </c>
      <c r="R364">
        <f>IF(AND('Raw Data'!F359&lt;'Raw Data'!H359, 'Raw Data'!S359&lt;'Raw Data'!T359), 'Raw Data'!H359, 0)</f>
        <v>0</v>
      </c>
      <c r="S364">
        <f>IF(ISNUMBER('Raw Data'!F359), IF(_xlfn.XLOOKUP(SMALL('Raw Data'!F359:H359, 1), B364:D364, B364:D364, 0)&gt;0, SMALL('Raw Data'!F359:H359, 1), 0), 0)</f>
        <v>0</v>
      </c>
      <c r="T364">
        <f>IF(ISNUMBER('Raw Data'!F359), IF(_xlfn.XLOOKUP(SMALL('Raw Data'!F359:H359, 2), B364:D364, B364:D364, 0)&gt;0, SMALL('Raw Data'!F359:H359, 2), 0), 0)</f>
        <v>0</v>
      </c>
      <c r="U364">
        <f>IF(ISNUMBER('Raw Data'!F359), IF(_xlfn.XLOOKUP(SMALL('Raw Data'!F359:H359, 3), B364:D364, B364:D364, 0)&gt;0, SMALL('Raw Data'!F359:H359, 3), 0), 0)</f>
        <v>0</v>
      </c>
      <c r="V364">
        <f>IF(AND('Raw Data'!F359&lt;'Raw Data'!H359,'Raw Data'!S359&gt;'Raw Data'!T359),'Raw Data'!F359,IF(AND('Raw Data'!H359&lt;'Raw Data'!F359,'Raw Data'!T359&gt;'Raw Data'!S359),'Raw Data'!H359,0))</f>
        <v>0</v>
      </c>
      <c r="W364">
        <f>IF(AND('Raw Data'!F359&gt;'Raw Data'!H359,'Raw Data'!S359&gt;'Raw Data'!T359),'Raw Data'!F359,IF(AND('Raw Data'!H359&gt;'Raw Data'!F359,'Raw Data'!T359&gt;'Raw Data'!S359),'Raw Data'!H359,0))</f>
        <v>0</v>
      </c>
      <c r="X364">
        <f>IF(AND('Raw Data'!G359&gt;4,'Raw Data'!S359&gt;'Raw Data'!T359, ISNUMBER('Raw Data'!S359)),'Raw Data'!M359,IF(AND('Raw Data'!G359&gt;4,'Raw Data'!S359='Raw Data'!T359, ISNUMBER('Raw Data'!S359)),0,IF(AND(ISNUMBER('Raw Data'!S359), 'Raw Data'!S359='Raw Data'!T359),'Raw Data'!G359,0)))</f>
        <v>0</v>
      </c>
      <c r="Y364">
        <f>IF(AND('Raw Data'!G359&gt;4,'Raw Data'!S359&lt;'Raw Data'!T359),'Raw Data'!O359,IF(AND('Raw Data'!G359&gt;4,'Raw Data'!S359='Raw Data'!T359),0,IF('Raw Data'!S359='Raw Data'!T359,'Raw Data'!G359,0)))</f>
        <v>0</v>
      </c>
      <c r="Z364">
        <f>IF(AND('Raw Data'!G359&lt;4, 'Raw Data'!S359='Raw Data'!T359), 'Raw Data'!G359,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Data'!U360</f>
        <v>0</v>
      </c>
      <c r="B365">
        <f>IF('Raw Data'!S360&gt;'Raw Data'!T360, 'Raw Data'!F360, 0)</f>
        <v>0</v>
      </c>
      <c r="C365">
        <f>IF(AND(ISNUMBER('Raw Data'!S360), 'Raw Data'!S360='Raw Data'!T360), 'Raw Data'!G360, 0)</f>
        <v>0</v>
      </c>
      <c r="D365">
        <f>IF('Raw Data'!S360&lt;'Raw Data'!T360, 'Raw Data'!H360, 0)</f>
        <v>0</v>
      </c>
      <c r="E365">
        <f>IF(SUM('Raw Data'!S360:T360)&gt;2, 'Raw Data'!I360, 0)</f>
        <v>0</v>
      </c>
      <c r="F365">
        <f>IF(AND(ISNUMBER('Raw Data'!S360),SUM('Raw Data'!S360:T360)&lt;3),'Raw Data'!I360,)</f>
        <v>0</v>
      </c>
      <c r="G365">
        <f>IF(AND('Raw Data'!S360&gt;0, 'Raw Data'!T360&gt;0), 'Raw Data'!K360, 0)</f>
        <v>0</v>
      </c>
      <c r="H365">
        <f>IF(AND(ISNUMBER('Raw Data'!S360), OR('Raw Data'!S360=0, 'Raw Data'!T360=0)), 'Raw Data'!L360, 0)</f>
        <v>0</v>
      </c>
      <c r="I365">
        <f>IF('Raw Data'!S360='Raw Data'!T360, 0, IF('Raw Data'!S360&gt;'Raw Data'!T360, 'Raw Data'!M360, 0))</f>
        <v>0</v>
      </c>
      <c r="J365">
        <f>IF('Raw Data'!S360='Raw Data'!T360, 0, IF('Raw Data'!S360&lt;'Raw Data'!T360, 'Raw Data'!O360, 0))</f>
        <v>0</v>
      </c>
      <c r="K365">
        <f>IF(AND(ISNUMBER('Raw Data'!S360), OR('Raw Data'!S360&gt;'Raw Data'!T360, 'Raw Data'!S360='Raw Data'!T360)), 'Raw Data'!P360, 0)</f>
        <v>0</v>
      </c>
      <c r="L365">
        <f>IF(AND(ISNUMBER('Raw Data'!S360), OR('Raw Data'!S360&lt;'Raw Data'!T360, 'Raw Data'!S360='Raw Data'!T360)), 'Raw Data'!Q360, 0)</f>
        <v>0</v>
      </c>
      <c r="M365">
        <f>IF(AND(ISNUMBER('Raw Data'!S360), OR('Raw Data'!S360&gt;'Raw Data'!T360, 'Raw Data'!S360&lt;'Raw Data'!T360)), 'Raw Data'!R360, 0)</f>
        <v>0</v>
      </c>
      <c r="N365">
        <f>IF(AND('Raw Data'!F360&lt;'Raw Data'!H360, 'Raw Data'!S360&gt;'Raw Data'!T360), 'Raw Data'!F360, 0)</f>
        <v>0</v>
      </c>
      <c r="O365" t="b">
        <f>'Raw Data'!F360&lt;'Raw Data'!H360</f>
        <v>0</v>
      </c>
      <c r="P365">
        <f>IF(AND('Raw Data'!F360&gt;'Raw Data'!H360, 'Raw Data'!S360&gt;'Raw Data'!T360), 'Raw Data'!F360, 0)</f>
        <v>0</v>
      </c>
      <c r="Q365">
        <f>IF(AND('Raw Data'!F360&gt;'Raw Data'!H360, 'Raw Data'!S360&lt;'Raw Data'!T360), 'Raw Data'!H360, 0)</f>
        <v>0</v>
      </c>
      <c r="R365">
        <f>IF(AND('Raw Data'!F360&lt;'Raw Data'!H360, 'Raw Data'!S360&lt;'Raw Data'!T360), 'Raw Data'!H360, 0)</f>
        <v>0</v>
      </c>
      <c r="S365">
        <f>IF(ISNUMBER('Raw Data'!F360), IF(_xlfn.XLOOKUP(SMALL('Raw Data'!F360:H360, 1), B365:D365, B365:D365, 0)&gt;0, SMALL('Raw Data'!F360:H360, 1), 0), 0)</f>
        <v>0</v>
      </c>
      <c r="T365">
        <f>IF(ISNUMBER('Raw Data'!F360), IF(_xlfn.XLOOKUP(SMALL('Raw Data'!F360:H360, 2), B365:D365, B365:D365, 0)&gt;0, SMALL('Raw Data'!F360:H360, 2), 0), 0)</f>
        <v>0</v>
      </c>
      <c r="U365">
        <f>IF(ISNUMBER('Raw Data'!F360), IF(_xlfn.XLOOKUP(SMALL('Raw Data'!F360:H360, 3), B365:D365, B365:D365, 0)&gt;0, SMALL('Raw Data'!F360:H360, 3), 0), 0)</f>
        <v>0</v>
      </c>
      <c r="V365">
        <f>IF(AND('Raw Data'!F360&lt;'Raw Data'!H360,'Raw Data'!S360&gt;'Raw Data'!T360),'Raw Data'!F360,IF(AND('Raw Data'!H360&lt;'Raw Data'!F360,'Raw Data'!T360&gt;'Raw Data'!S360),'Raw Data'!H360,0))</f>
        <v>0</v>
      </c>
      <c r="W365">
        <f>IF(AND('Raw Data'!F360&gt;'Raw Data'!H360,'Raw Data'!S360&gt;'Raw Data'!T360),'Raw Data'!F360,IF(AND('Raw Data'!H360&gt;'Raw Data'!F360,'Raw Data'!T360&gt;'Raw Data'!S360),'Raw Data'!H360,0))</f>
        <v>0</v>
      </c>
      <c r="X365">
        <f>IF(AND('Raw Data'!G360&gt;4,'Raw Data'!S360&gt;'Raw Data'!T360, ISNUMBER('Raw Data'!S360)),'Raw Data'!M360,IF(AND('Raw Data'!G360&gt;4,'Raw Data'!S360='Raw Data'!T360, ISNUMBER('Raw Data'!S360)),0,IF(AND(ISNUMBER('Raw Data'!S360), 'Raw Data'!S360='Raw Data'!T360),'Raw Data'!G360,0)))</f>
        <v>0</v>
      </c>
      <c r="Y365">
        <f>IF(AND('Raw Data'!G360&gt;4,'Raw Data'!S360&lt;'Raw Data'!T360),'Raw Data'!O360,IF(AND('Raw Data'!G360&gt;4,'Raw Data'!S360='Raw Data'!T360),0,IF('Raw Data'!S360='Raw Data'!T360,'Raw Data'!G360,0)))</f>
        <v>0</v>
      </c>
      <c r="Z365">
        <f>IF(AND('Raw Data'!G360&lt;4, 'Raw Data'!S360='Raw Data'!T360), 'Raw Data'!G360,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Data'!U361</f>
        <v>0</v>
      </c>
      <c r="B366">
        <f>IF('Raw Data'!S361&gt;'Raw Data'!T361, 'Raw Data'!F361, 0)</f>
        <v>0</v>
      </c>
      <c r="C366">
        <f>IF(AND(ISNUMBER('Raw Data'!S361), 'Raw Data'!S361='Raw Data'!T361), 'Raw Data'!G361, 0)</f>
        <v>0</v>
      </c>
      <c r="D366">
        <f>IF('Raw Data'!S361&lt;'Raw Data'!T361, 'Raw Data'!H361, 0)</f>
        <v>0</v>
      </c>
      <c r="E366">
        <f>IF(SUM('Raw Data'!S361:T361)&gt;2, 'Raw Data'!I361, 0)</f>
        <v>0</v>
      </c>
      <c r="F366">
        <f>IF(AND(ISNUMBER('Raw Data'!S361),SUM('Raw Data'!S361:T361)&lt;3),'Raw Data'!I361,)</f>
        <v>0</v>
      </c>
      <c r="G366">
        <f>IF(AND('Raw Data'!S361&gt;0, 'Raw Data'!T361&gt;0), 'Raw Data'!K361, 0)</f>
        <v>0</v>
      </c>
      <c r="H366">
        <f>IF(AND(ISNUMBER('Raw Data'!S361), OR('Raw Data'!S361=0, 'Raw Data'!T361=0)), 'Raw Data'!L361, 0)</f>
        <v>0</v>
      </c>
      <c r="I366">
        <f>IF('Raw Data'!S361='Raw Data'!T361, 0, IF('Raw Data'!S361&gt;'Raw Data'!T361, 'Raw Data'!M361, 0))</f>
        <v>0</v>
      </c>
      <c r="J366">
        <f>IF('Raw Data'!S361='Raw Data'!T361, 0, IF('Raw Data'!S361&lt;'Raw Data'!T361, 'Raw Data'!O361, 0))</f>
        <v>0</v>
      </c>
      <c r="K366">
        <f>IF(AND(ISNUMBER('Raw Data'!S361), OR('Raw Data'!S361&gt;'Raw Data'!T361, 'Raw Data'!S361='Raw Data'!T361)), 'Raw Data'!P361, 0)</f>
        <v>0</v>
      </c>
      <c r="L366">
        <f>IF(AND(ISNUMBER('Raw Data'!S361), OR('Raw Data'!S361&lt;'Raw Data'!T361, 'Raw Data'!S361='Raw Data'!T361)), 'Raw Data'!Q361, 0)</f>
        <v>0</v>
      </c>
      <c r="M366">
        <f>IF(AND(ISNUMBER('Raw Data'!S361), OR('Raw Data'!S361&gt;'Raw Data'!T361, 'Raw Data'!S361&lt;'Raw Data'!T361)), 'Raw Data'!R361, 0)</f>
        <v>0</v>
      </c>
      <c r="N366">
        <f>IF(AND('Raw Data'!F361&lt;'Raw Data'!H361, 'Raw Data'!S361&gt;'Raw Data'!T361), 'Raw Data'!F361, 0)</f>
        <v>0</v>
      </c>
      <c r="O366" t="b">
        <f>'Raw Data'!F361&lt;'Raw Data'!H361</f>
        <v>0</v>
      </c>
      <c r="P366">
        <f>IF(AND('Raw Data'!F361&gt;'Raw Data'!H361, 'Raw Data'!S361&gt;'Raw Data'!T361), 'Raw Data'!F361, 0)</f>
        <v>0</v>
      </c>
      <c r="Q366">
        <f>IF(AND('Raw Data'!F361&gt;'Raw Data'!H361, 'Raw Data'!S361&lt;'Raw Data'!T361), 'Raw Data'!H361, 0)</f>
        <v>0</v>
      </c>
      <c r="R366">
        <f>IF(AND('Raw Data'!F361&lt;'Raw Data'!H361, 'Raw Data'!S361&lt;'Raw Data'!T361), 'Raw Data'!H361, 0)</f>
        <v>0</v>
      </c>
      <c r="S366">
        <f>IF(ISNUMBER('Raw Data'!F361), IF(_xlfn.XLOOKUP(SMALL('Raw Data'!F361:H361, 1), B366:D366, B366:D366, 0)&gt;0, SMALL('Raw Data'!F361:H361, 1), 0), 0)</f>
        <v>0</v>
      </c>
      <c r="T366">
        <f>IF(ISNUMBER('Raw Data'!F361), IF(_xlfn.XLOOKUP(SMALL('Raw Data'!F361:H361, 2), B366:D366, B366:D366, 0)&gt;0, SMALL('Raw Data'!F361:H361, 2), 0), 0)</f>
        <v>0</v>
      </c>
      <c r="U366">
        <f>IF(ISNUMBER('Raw Data'!F361), IF(_xlfn.XLOOKUP(SMALL('Raw Data'!F361:H361, 3), B366:D366, B366:D366, 0)&gt;0, SMALL('Raw Data'!F361:H361, 3), 0), 0)</f>
        <v>0</v>
      </c>
      <c r="V366">
        <f>IF(AND('Raw Data'!F361&lt;'Raw Data'!H361,'Raw Data'!S361&gt;'Raw Data'!T361),'Raw Data'!F361,IF(AND('Raw Data'!H361&lt;'Raw Data'!F361,'Raw Data'!T361&gt;'Raw Data'!S361),'Raw Data'!H361,0))</f>
        <v>0</v>
      </c>
      <c r="W366">
        <f>IF(AND('Raw Data'!F361&gt;'Raw Data'!H361,'Raw Data'!S361&gt;'Raw Data'!T361),'Raw Data'!F361,IF(AND('Raw Data'!H361&gt;'Raw Data'!F361,'Raw Data'!T361&gt;'Raw Data'!S361),'Raw Data'!H361,0))</f>
        <v>0</v>
      </c>
      <c r="X366">
        <f>IF(AND('Raw Data'!G361&gt;4,'Raw Data'!S361&gt;'Raw Data'!T361, ISNUMBER('Raw Data'!S361)),'Raw Data'!M361,IF(AND('Raw Data'!G361&gt;4,'Raw Data'!S361='Raw Data'!T361, ISNUMBER('Raw Data'!S361)),0,IF(AND(ISNUMBER('Raw Data'!S361), 'Raw Data'!S361='Raw Data'!T361),'Raw Data'!G361,0)))</f>
        <v>0</v>
      </c>
      <c r="Y366">
        <f>IF(AND('Raw Data'!G361&gt;4,'Raw Data'!S361&lt;'Raw Data'!T361),'Raw Data'!O361,IF(AND('Raw Data'!G361&gt;4,'Raw Data'!S361='Raw Data'!T361),0,IF('Raw Data'!S361='Raw Data'!T361,'Raw Data'!G361,0)))</f>
        <v>0</v>
      </c>
      <c r="Z366">
        <f>IF(AND('Raw Data'!G361&lt;4, 'Raw Data'!S361='Raw Data'!T361), 'Raw Data'!G361,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Data'!U362</f>
        <v>0</v>
      </c>
      <c r="B367">
        <f>IF('Raw Data'!S362&gt;'Raw Data'!T362, 'Raw Data'!F362, 0)</f>
        <v>0</v>
      </c>
      <c r="C367">
        <f>IF(AND(ISNUMBER('Raw Data'!S362), 'Raw Data'!S362='Raw Data'!T362), 'Raw Data'!G362, 0)</f>
        <v>0</v>
      </c>
      <c r="D367">
        <f>IF('Raw Data'!S362&lt;'Raw Data'!T362, 'Raw Data'!H362, 0)</f>
        <v>0</v>
      </c>
      <c r="E367">
        <f>IF(SUM('Raw Data'!S362:T362)&gt;2, 'Raw Data'!I362, 0)</f>
        <v>0</v>
      </c>
      <c r="F367">
        <f>IF(AND(ISNUMBER('Raw Data'!S362),SUM('Raw Data'!S362:T362)&lt;3),'Raw Data'!I362,)</f>
        <v>0</v>
      </c>
      <c r="G367">
        <f>IF(AND('Raw Data'!S362&gt;0, 'Raw Data'!T362&gt;0), 'Raw Data'!K362, 0)</f>
        <v>0</v>
      </c>
      <c r="H367">
        <f>IF(AND(ISNUMBER('Raw Data'!S362), OR('Raw Data'!S362=0, 'Raw Data'!T362=0)), 'Raw Data'!L362, 0)</f>
        <v>0</v>
      </c>
      <c r="I367">
        <f>IF('Raw Data'!S362='Raw Data'!T362, 0, IF('Raw Data'!S362&gt;'Raw Data'!T362, 'Raw Data'!M362, 0))</f>
        <v>0</v>
      </c>
      <c r="J367">
        <f>IF('Raw Data'!S362='Raw Data'!T362, 0, IF('Raw Data'!S362&lt;'Raw Data'!T362, 'Raw Data'!O362, 0))</f>
        <v>0</v>
      </c>
      <c r="K367">
        <f>IF(AND(ISNUMBER('Raw Data'!S362), OR('Raw Data'!S362&gt;'Raw Data'!T362, 'Raw Data'!S362='Raw Data'!T362)), 'Raw Data'!P362, 0)</f>
        <v>0</v>
      </c>
      <c r="L367">
        <f>IF(AND(ISNUMBER('Raw Data'!S362), OR('Raw Data'!S362&lt;'Raw Data'!T362, 'Raw Data'!S362='Raw Data'!T362)), 'Raw Data'!Q362, 0)</f>
        <v>0</v>
      </c>
      <c r="M367">
        <f>IF(AND(ISNUMBER('Raw Data'!S362), OR('Raw Data'!S362&gt;'Raw Data'!T362, 'Raw Data'!S362&lt;'Raw Data'!T362)), 'Raw Data'!R362, 0)</f>
        <v>0</v>
      </c>
      <c r="N367">
        <f>IF(AND('Raw Data'!F362&lt;'Raw Data'!H362, 'Raw Data'!S362&gt;'Raw Data'!T362), 'Raw Data'!F362, 0)</f>
        <v>0</v>
      </c>
      <c r="O367" t="b">
        <f>'Raw Data'!F362&lt;'Raw Data'!H362</f>
        <v>0</v>
      </c>
      <c r="P367">
        <f>IF(AND('Raw Data'!F362&gt;'Raw Data'!H362, 'Raw Data'!S362&gt;'Raw Data'!T362), 'Raw Data'!F362, 0)</f>
        <v>0</v>
      </c>
      <c r="Q367">
        <f>IF(AND('Raw Data'!F362&gt;'Raw Data'!H362, 'Raw Data'!S362&lt;'Raw Data'!T362), 'Raw Data'!H362, 0)</f>
        <v>0</v>
      </c>
      <c r="R367">
        <f>IF(AND('Raw Data'!F362&lt;'Raw Data'!H362, 'Raw Data'!S362&lt;'Raw Data'!T362), 'Raw Data'!H362, 0)</f>
        <v>0</v>
      </c>
      <c r="S367">
        <f>IF(ISNUMBER('Raw Data'!F362), IF(_xlfn.XLOOKUP(SMALL('Raw Data'!F362:H362, 1), B367:D367, B367:D367, 0)&gt;0, SMALL('Raw Data'!F362:H362, 1), 0), 0)</f>
        <v>0</v>
      </c>
      <c r="T367">
        <f>IF(ISNUMBER('Raw Data'!F362), IF(_xlfn.XLOOKUP(SMALL('Raw Data'!F362:H362, 2), B367:D367, B367:D367, 0)&gt;0, SMALL('Raw Data'!F362:H362, 2), 0), 0)</f>
        <v>0</v>
      </c>
      <c r="U367">
        <f>IF(ISNUMBER('Raw Data'!F362), IF(_xlfn.XLOOKUP(SMALL('Raw Data'!F362:H362, 3), B367:D367, B367:D367, 0)&gt;0, SMALL('Raw Data'!F362:H362, 3), 0), 0)</f>
        <v>0</v>
      </c>
      <c r="V367">
        <f>IF(AND('Raw Data'!F362&lt;'Raw Data'!H362,'Raw Data'!S362&gt;'Raw Data'!T362),'Raw Data'!F362,IF(AND('Raw Data'!H362&lt;'Raw Data'!F362,'Raw Data'!T362&gt;'Raw Data'!S362),'Raw Data'!H362,0))</f>
        <v>0</v>
      </c>
      <c r="W367">
        <f>IF(AND('Raw Data'!F362&gt;'Raw Data'!H362,'Raw Data'!S362&gt;'Raw Data'!T362),'Raw Data'!F362,IF(AND('Raw Data'!H362&gt;'Raw Data'!F362,'Raw Data'!T362&gt;'Raw Data'!S362),'Raw Data'!H362,0))</f>
        <v>0</v>
      </c>
      <c r="X367">
        <f>IF(AND('Raw Data'!G362&gt;4,'Raw Data'!S362&gt;'Raw Data'!T362, ISNUMBER('Raw Data'!S362)),'Raw Data'!M362,IF(AND('Raw Data'!G362&gt;4,'Raw Data'!S362='Raw Data'!T362, ISNUMBER('Raw Data'!S362)),0,IF(AND(ISNUMBER('Raw Data'!S362), 'Raw Data'!S362='Raw Data'!T362),'Raw Data'!G362,0)))</f>
        <v>0</v>
      </c>
      <c r="Y367">
        <f>IF(AND('Raw Data'!G362&gt;4,'Raw Data'!S362&lt;'Raw Data'!T362),'Raw Data'!O362,IF(AND('Raw Data'!G362&gt;4,'Raw Data'!S362='Raw Data'!T362),0,IF('Raw Data'!S362='Raw Data'!T362,'Raw Data'!G362,0)))</f>
        <v>0</v>
      </c>
      <c r="Z367">
        <f>IF(AND('Raw Data'!G362&lt;4, 'Raw Data'!S362='Raw Data'!T362), 'Raw Data'!G362,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Data'!U363</f>
        <v>0</v>
      </c>
      <c r="B368">
        <f>IF('Raw Data'!S363&gt;'Raw Data'!T363, 'Raw Data'!F363, 0)</f>
        <v>0</v>
      </c>
      <c r="C368">
        <f>IF(AND(ISNUMBER('Raw Data'!S363), 'Raw Data'!S363='Raw Data'!T363), 'Raw Data'!G363, 0)</f>
        <v>0</v>
      </c>
      <c r="D368">
        <f>IF('Raw Data'!S363&lt;'Raw Data'!T363, 'Raw Data'!H363, 0)</f>
        <v>0</v>
      </c>
      <c r="E368">
        <f>IF(SUM('Raw Data'!S363:T363)&gt;2, 'Raw Data'!I363, 0)</f>
        <v>0</v>
      </c>
      <c r="F368">
        <f>IF(AND(ISNUMBER('Raw Data'!S363),SUM('Raw Data'!S363:T363)&lt;3),'Raw Data'!I363,)</f>
        <v>0</v>
      </c>
      <c r="G368">
        <f>IF(AND('Raw Data'!S363&gt;0, 'Raw Data'!T363&gt;0), 'Raw Data'!K363, 0)</f>
        <v>0</v>
      </c>
      <c r="H368">
        <f>IF(AND(ISNUMBER('Raw Data'!S363), OR('Raw Data'!S363=0, 'Raw Data'!T363=0)), 'Raw Data'!L363, 0)</f>
        <v>0</v>
      </c>
      <c r="I368">
        <f>IF('Raw Data'!S363='Raw Data'!T363, 0, IF('Raw Data'!S363&gt;'Raw Data'!T363, 'Raw Data'!M363, 0))</f>
        <v>0</v>
      </c>
      <c r="J368">
        <f>IF('Raw Data'!S363='Raw Data'!T363, 0, IF('Raw Data'!S363&lt;'Raw Data'!T363, 'Raw Data'!O363, 0))</f>
        <v>0</v>
      </c>
      <c r="K368">
        <f>IF(AND(ISNUMBER('Raw Data'!S363), OR('Raw Data'!S363&gt;'Raw Data'!T363, 'Raw Data'!S363='Raw Data'!T363)), 'Raw Data'!P363, 0)</f>
        <v>0</v>
      </c>
      <c r="L368">
        <f>IF(AND(ISNUMBER('Raw Data'!S363), OR('Raw Data'!S363&lt;'Raw Data'!T363, 'Raw Data'!S363='Raw Data'!T363)), 'Raw Data'!Q363, 0)</f>
        <v>0</v>
      </c>
      <c r="M368">
        <f>IF(AND(ISNUMBER('Raw Data'!S363), OR('Raw Data'!S363&gt;'Raw Data'!T363, 'Raw Data'!S363&lt;'Raw Data'!T363)), 'Raw Data'!R363, 0)</f>
        <v>0</v>
      </c>
      <c r="N368">
        <f>IF(AND('Raw Data'!F363&lt;'Raw Data'!H363, 'Raw Data'!S363&gt;'Raw Data'!T363), 'Raw Data'!F363, 0)</f>
        <v>0</v>
      </c>
      <c r="O368" t="b">
        <f>'Raw Data'!F363&lt;'Raw Data'!H363</f>
        <v>0</v>
      </c>
      <c r="P368">
        <f>IF(AND('Raw Data'!F363&gt;'Raw Data'!H363, 'Raw Data'!S363&gt;'Raw Data'!T363), 'Raw Data'!F363, 0)</f>
        <v>0</v>
      </c>
      <c r="Q368">
        <f>IF(AND('Raw Data'!F363&gt;'Raw Data'!H363, 'Raw Data'!S363&lt;'Raw Data'!T363), 'Raw Data'!H363, 0)</f>
        <v>0</v>
      </c>
      <c r="R368">
        <f>IF(AND('Raw Data'!F363&lt;'Raw Data'!H363, 'Raw Data'!S363&lt;'Raw Data'!T363), 'Raw Data'!H363, 0)</f>
        <v>0</v>
      </c>
      <c r="S368">
        <f>IF(ISNUMBER('Raw Data'!F363), IF(_xlfn.XLOOKUP(SMALL('Raw Data'!F363:H363, 1), B368:D368, B368:D368, 0)&gt;0, SMALL('Raw Data'!F363:H363, 1), 0), 0)</f>
        <v>0</v>
      </c>
      <c r="T368">
        <f>IF(ISNUMBER('Raw Data'!F363), IF(_xlfn.XLOOKUP(SMALL('Raw Data'!F363:H363, 2), B368:D368, B368:D368, 0)&gt;0, SMALL('Raw Data'!F363:H363, 2), 0), 0)</f>
        <v>0</v>
      </c>
      <c r="U368">
        <f>IF(ISNUMBER('Raw Data'!F363), IF(_xlfn.XLOOKUP(SMALL('Raw Data'!F363:H363, 3), B368:D368, B368:D368, 0)&gt;0, SMALL('Raw Data'!F363:H363, 3), 0), 0)</f>
        <v>0</v>
      </c>
      <c r="V368">
        <f>IF(AND('Raw Data'!F363&lt;'Raw Data'!H363,'Raw Data'!S363&gt;'Raw Data'!T363),'Raw Data'!F363,IF(AND('Raw Data'!H363&lt;'Raw Data'!F363,'Raw Data'!T363&gt;'Raw Data'!S363),'Raw Data'!H363,0))</f>
        <v>0</v>
      </c>
      <c r="W368">
        <f>IF(AND('Raw Data'!F363&gt;'Raw Data'!H363,'Raw Data'!S363&gt;'Raw Data'!T363),'Raw Data'!F363,IF(AND('Raw Data'!H363&gt;'Raw Data'!F363,'Raw Data'!T363&gt;'Raw Data'!S363),'Raw Data'!H363,0))</f>
        <v>0</v>
      </c>
      <c r="X368">
        <f>IF(AND('Raw Data'!G363&gt;4,'Raw Data'!S363&gt;'Raw Data'!T363, ISNUMBER('Raw Data'!S363)),'Raw Data'!M363,IF(AND('Raw Data'!G363&gt;4,'Raw Data'!S363='Raw Data'!T363, ISNUMBER('Raw Data'!S363)),0,IF(AND(ISNUMBER('Raw Data'!S363), 'Raw Data'!S363='Raw Data'!T363),'Raw Data'!G363,0)))</f>
        <v>0</v>
      </c>
      <c r="Y368">
        <f>IF(AND('Raw Data'!G363&gt;4,'Raw Data'!S363&lt;'Raw Data'!T363),'Raw Data'!O363,IF(AND('Raw Data'!G363&gt;4,'Raw Data'!S363='Raw Data'!T363),0,IF('Raw Data'!S363='Raw Data'!T363,'Raw Data'!G363,0)))</f>
        <v>0</v>
      </c>
      <c r="Z368">
        <f>IF(AND('Raw Data'!G363&lt;4, 'Raw Data'!S363='Raw Data'!T363), 'Raw Data'!G363,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Data'!U364</f>
        <v>0</v>
      </c>
      <c r="B369">
        <f>IF('Raw Data'!S364&gt;'Raw Data'!T364, 'Raw Data'!F364, 0)</f>
        <v>0</v>
      </c>
      <c r="C369">
        <f>IF(AND(ISNUMBER('Raw Data'!S364), 'Raw Data'!S364='Raw Data'!T364), 'Raw Data'!G364, 0)</f>
        <v>0</v>
      </c>
      <c r="D369">
        <f>IF('Raw Data'!S364&lt;'Raw Data'!T364, 'Raw Data'!H364, 0)</f>
        <v>0</v>
      </c>
      <c r="E369">
        <f>IF(SUM('Raw Data'!S364:T364)&gt;2, 'Raw Data'!I364, 0)</f>
        <v>0</v>
      </c>
      <c r="F369">
        <f>IF(AND(ISNUMBER('Raw Data'!S364),SUM('Raw Data'!S364:T364)&lt;3),'Raw Data'!I364,)</f>
        <v>0</v>
      </c>
      <c r="G369">
        <f>IF(AND('Raw Data'!S364&gt;0, 'Raw Data'!T364&gt;0), 'Raw Data'!K364, 0)</f>
        <v>0</v>
      </c>
      <c r="H369">
        <f>IF(AND(ISNUMBER('Raw Data'!S364), OR('Raw Data'!S364=0, 'Raw Data'!T364=0)), 'Raw Data'!L364, 0)</f>
        <v>0</v>
      </c>
      <c r="I369">
        <f>IF('Raw Data'!S364='Raw Data'!T364, 0, IF('Raw Data'!S364&gt;'Raw Data'!T364, 'Raw Data'!M364, 0))</f>
        <v>0</v>
      </c>
      <c r="J369">
        <f>IF('Raw Data'!S364='Raw Data'!T364, 0, IF('Raw Data'!S364&lt;'Raw Data'!T364, 'Raw Data'!O364, 0))</f>
        <v>0</v>
      </c>
      <c r="K369">
        <f>IF(AND(ISNUMBER('Raw Data'!S364), OR('Raw Data'!S364&gt;'Raw Data'!T364, 'Raw Data'!S364='Raw Data'!T364)), 'Raw Data'!P364, 0)</f>
        <v>0</v>
      </c>
      <c r="L369">
        <f>IF(AND(ISNUMBER('Raw Data'!S364), OR('Raw Data'!S364&lt;'Raw Data'!T364, 'Raw Data'!S364='Raw Data'!T364)), 'Raw Data'!Q364, 0)</f>
        <v>0</v>
      </c>
      <c r="M369">
        <f>IF(AND(ISNUMBER('Raw Data'!S364), OR('Raw Data'!S364&gt;'Raw Data'!T364, 'Raw Data'!S364&lt;'Raw Data'!T364)), 'Raw Data'!R364, 0)</f>
        <v>0</v>
      </c>
      <c r="N369">
        <f>IF(AND('Raw Data'!F364&lt;'Raw Data'!H364, 'Raw Data'!S364&gt;'Raw Data'!T364), 'Raw Data'!F364, 0)</f>
        <v>0</v>
      </c>
      <c r="O369" t="b">
        <f>'Raw Data'!F364&lt;'Raw Data'!H364</f>
        <v>0</v>
      </c>
      <c r="P369">
        <f>IF(AND('Raw Data'!F364&gt;'Raw Data'!H364, 'Raw Data'!S364&gt;'Raw Data'!T364), 'Raw Data'!F364, 0)</f>
        <v>0</v>
      </c>
      <c r="Q369">
        <f>IF(AND('Raw Data'!F364&gt;'Raw Data'!H364, 'Raw Data'!S364&lt;'Raw Data'!T364), 'Raw Data'!H364, 0)</f>
        <v>0</v>
      </c>
      <c r="R369">
        <f>IF(AND('Raw Data'!F364&lt;'Raw Data'!H364, 'Raw Data'!S364&lt;'Raw Data'!T364), 'Raw Data'!H364, 0)</f>
        <v>0</v>
      </c>
      <c r="S369">
        <f>IF(ISNUMBER('Raw Data'!F364), IF(_xlfn.XLOOKUP(SMALL('Raw Data'!F364:H364, 1), B369:D369, B369:D369, 0)&gt;0, SMALL('Raw Data'!F364:H364, 1), 0), 0)</f>
        <v>0</v>
      </c>
      <c r="T369">
        <f>IF(ISNUMBER('Raw Data'!F364), IF(_xlfn.XLOOKUP(SMALL('Raw Data'!F364:H364, 2), B369:D369, B369:D369, 0)&gt;0, SMALL('Raw Data'!F364:H364, 2), 0), 0)</f>
        <v>0</v>
      </c>
      <c r="U369">
        <f>IF(ISNUMBER('Raw Data'!F364), IF(_xlfn.XLOOKUP(SMALL('Raw Data'!F364:H364, 3), B369:D369, B369:D369, 0)&gt;0, SMALL('Raw Data'!F364:H364, 3), 0), 0)</f>
        <v>0</v>
      </c>
      <c r="V369">
        <f>IF(AND('Raw Data'!F364&lt;'Raw Data'!H364,'Raw Data'!S364&gt;'Raw Data'!T364),'Raw Data'!F364,IF(AND('Raw Data'!H364&lt;'Raw Data'!F364,'Raw Data'!T364&gt;'Raw Data'!S364),'Raw Data'!H364,0))</f>
        <v>0</v>
      </c>
      <c r="W369">
        <f>IF(AND('Raw Data'!F364&gt;'Raw Data'!H364,'Raw Data'!S364&gt;'Raw Data'!T364),'Raw Data'!F364,IF(AND('Raw Data'!H364&gt;'Raw Data'!F364,'Raw Data'!T364&gt;'Raw Data'!S364),'Raw Data'!H364,0))</f>
        <v>0</v>
      </c>
      <c r="X369">
        <f>IF(AND('Raw Data'!G364&gt;4,'Raw Data'!S364&gt;'Raw Data'!T364, ISNUMBER('Raw Data'!S364)),'Raw Data'!M364,IF(AND('Raw Data'!G364&gt;4,'Raw Data'!S364='Raw Data'!T364, ISNUMBER('Raw Data'!S364)),0,IF(AND(ISNUMBER('Raw Data'!S364), 'Raw Data'!S364='Raw Data'!T364),'Raw Data'!G364,0)))</f>
        <v>0</v>
      </c>
      <c r="Y369">
        <f>IF(AND('Raw Data'!G364&gt;4,'Raw Data'!S364&lt;'Raw Data'!T364),'Raw Data'!O364,IF(AND('Raw Data'!G364&gt;4,'Raw Data'!S364='Raw Data'!T364),0,IF('Raw Data'!S364='Raw Data'!T364,'Raw Data'!G364,0)))</f>
        <v>0</v>
      </c>
      <c r="Z369">
        <f>IF(AND('Raw Data'!G364&lt;4, 'Raw Data'!S364='Raw Data'!T364), 'Raw Data'!G364,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Data'!U365</f>
        <v>0</v>
      </c>
      <c r="B370">
        <f>IF('Raw Data'!S365&gt;'Raw Data'!T365, 'Raw Data'!F365, 0)</f>
        <v>0</v>
      </c>
      <c r="C370">
        <f>IF(AND(ISNUMBER('Raw Data'!S365), 'Raw Data'!S365='Raw Data'!T365), 'Raw Data'!G365, 0)</f>
        <v>0</v>
      </c>
      <c r="D370">
        <f>IF('Raw Data'!S365&lt;'Raw Data'!T365, 'Raw Data'!H365, 0)</f>
        <v>0</v>
      </c>
      <c r="E370">
        <f>IF(SUM('Raw Data'!S365:T365)&gt;2, 'Raw Data'!I365, 0)</f>
        <v>0</v>
      </c>
      <c r="F370">
        <f>IF(AND(ISNUMBER('Raw Data'!S365),SUM('Raw Data'!S365:T365)&lt;3),'Raw Data'!I365,)</f>
        <v>0</v>
      </c>
      <c r="G370">
        <f>IF(AND('Raw Data'!S365&gt;0, 'Raw Data'!T365&gt;0), 'Raw Data'!K365, 0)</f>
        <v>0</v>
      </c>
      <c r="H370">
        <f>IF(AND(ISNUMBER('Raw Data'!S365), OR('Raw Data'!S365=0, 'Raw Data'!T365=0)), 'Raw Data'!L365, 0)</f>
        <v>0</v>
      </c>
      <c r="I370">
        <f>IF('Raw Data'!S365='Raw Data'!T365, 0, IF('Raw Data'!S365&gt;'Raw Data'!T365, 'Raw Data'!M365, 0))</f>
        <v>0</v>
      </c>
      <c r="J370">
        <f>IF('Raw Data'!S365='Raw Data'!T365, 0, IF('Raw Data'!S365&lt;'Raw Data'!T365, 'Raw Data'!O365, 0))</f>
        <v>0</v>
      </c>
      <c r="K370">
        <f>IF(AND(ISNUMBER('Raw Data'!S365), OR('Raw Data'!S365&gt;'Raw Data'!T365, 'Raw Data'!S365='Raw Data'!T365)), 'Raw Data'!P365, 0)</f>
        <v>0</v>
      </c>
      <c r="L370">
        <f>IF(AND(ISNUMBER('Raw Data'!S365), OR('Raw Data'!S365&lt;'Raw Data'!T365, 'Raw Data'!S365='Raw Data'!T365)), 'Raw Data'!Q365, 0)</f>
        <v>0</v>
      </c>
      <c r="M370">
        <f>IF(AND(ISNUMBER('Raw Data'!S365), OR('Raw Data'!S365&gt;'Raw Data'!T365, 'Raw Data'!S365&lt;'Raw Data'!T365)), 'Raw Data'!R365, 0)</f>
        <v>0</v>
      </c>
      <c r="N370">
        <f>IF(AND('Raw Data'!F365&lt;'Raw Data'!H365, 'Raw Data'!S365&gt;'Raw Data'!T365), 'Raw Data'!F365, 0)</f>
        <v>0</v>
      </c>
      <c r="O370" t="b">
        <f>'Raw Data'!F365&lt;'Raw Data'!H365</f>
        <v>0</v>
      </c>
      <c r="P370">
        <f>IF(AND('Raw Data'!F365&gt;'Raw Data'!H365, 'Raw Data'!S365&gt;'Raw Data'!T365), 'Raw Data'!F365, 0)</f>
        <v>0</v>
      </c>
      <c r="Q370">
        <f>IF(AND('Raw Data'!F365&gt;'Raw Data'!H365, 'Raw Data'!S365&lt;'Raw Data'!T365), 'Raw Data'!H365, 0)</f>
        <v>0</v>
      </c>
      <c r="R370">
        <f>IF(AND('Raw Data'!F365&lt;'Raw Data'!H365, 'Raw Data'!S365&lt;'Raw Data'!T365), 'Raw Data'!H365, 0)</f>
        <v>0</v>
      </c>
      <c r="S370">
        <f>IF(ISNUMBER('Raw Data'!F365), IF(_xlfn.XLOOKUP(SMALL('Raw Data'!F365:H365, 1), B370:D370, B370:D370, 0)&gt;0, SMALL('Raw Data'!F365:H365, 1), 0), 0)</f>
        <v>0</v>
      </c>
      <c r="T370">
        <f>IF(ISNUMBER('Raw Data'!F365), IF(_xlfn.XLOOKUP(SMALL('Raw Data'!F365:H365, 2), B370:D370, B370:D370, 0)&gt;0, SMALL('Raw Data'!F365:H365, 2), 0), 0)</f>
        <v>0</v>
      </c>
      <c r="U370">
        <f>IF(ISNUMBER('Raw Data'!F365), IF(_xlfn.XLOOKUP(SMALL('Raw Data'!F365:H365, 3), B370:D370, B370:D370, 0)&gt;0, SMALL('Raw Data'!F365:H365, 3), 0), 0)</f>
        <v>0</v>
      </c>
      <c r="V370">
        <f>IF(AND('Raw Data'!F365&lt;'Raw Data'!H365,'Raw Data'!S365&gt;'Raw Data'!T365),'Raw Data'!F365,IF(AND('Raw Data'!H365&lt;'Raw Data'!F365,'Raw Data'!T365&gt;'Raw Data'!S365),'Raw Data'!H365,0))</f>
        <v>0</v>
      </c>
      <c r="W370">
        <f>IF(AND('Raw Data'!F365&gt;'Raw Data'!H365,'Raw Data'!S365&gt;'Raw Data'!T365),'Raw Data'!F365,IF(AND('Raw Data'!H365&gt;'Raw Data'!F365,'Raw Data'!T365&gt;'Raw Data'!S365),'Raw Data'!H365,0))</f>
        <v>0</v>
      </c>
      <c r="X370">
        <f>IF(AND('Raw Data'!G365&gt;4,'Raw Data'!S365&gt;'Raw Data'!T365, ISNUMBER('Raw Data'!S365)),'Raw Data'!M365,IF(AND('Raw Data'!G365&gt;4,'Raw Data'!S365='Raw Data'!T365, ISNUMBER('Raw Data'!S365)),0,IF(AND(ISNUMBER('Raw Data'!S365), 'Raw Data'!S365='Raw Data'!T365),'Raw Data'!G365,0)))</f>
        <v>0</v>
      </c>
      <c r="Y370">
        <f>IF(AND('Raw Data'!G365&gt;4,'Raw Data'!S365&lt;'Raw Data'!T365),'Raw Data'!O365,IF(AND('Raw Data'!G365&gt;4,'Raw Data'!S365='Raw Data'!T365),0,IF('Raw Data'!S365='Raw Data'!T365,'Raw Data'!G365,0)))</f>
        <v>0</v>
      </c>
      <c r="Z370">
        <f>IF(AND('Raw Data'!G365&lt;4, 'Raw Data'!S365='Raw Data'!T365), 'Raw Data'!G365,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Data'!U366</f>
        <v>0</v>
      </c>
      <c r="B371">
        <f>IF('Raw Data'!S366&gt;'Raw Data'!T366, 'Raw Data'!F366, 0)</f>
        <v>0</v>
      </c>
      <c r="C371">
        <f>IF(AND(ISNUMBER('Raw Data'!S366), 'Raw Data'!S366='Raw Data'!T366), 'Raw Data'!G366, 0)</f>
        <v>0</v>
      </c>
      <c r="D371">
        <f>IF('Raw Data'!S366&lt;'Raw Data'!T366, 'Raw Data'!H366, 0)</f>
        <v>0</v>
      </c>
      <c r="E371">
        <f>IF(SUM('Raw Data'!S366:T366)&gt;2, 'Raw Data'!I366, 0)</f>
        <v>0</v>
      </c>
      <c r="F371">
        <f>IF(AND(ISNUMBER('Raw Data'!S366),SUM('Raw Data'!S366:T366)&lt;3),'Raw Data'!I366,)</f>
        <v>0</v>
      </c>
      <c r="G371">
        <f>IF(AND('Raw Data'!S366&gt;0, 'Raw Data'!T366&gt;0), 'Raw Data'!K366, 0)</f>
        <v>0</v>
      </c>
      <c r="H371">
        <f>IF(AND(ISNUMBER('Raw Data'!S366), OR('Raw Data'!S366=0, 'Raw Data'!T366=0)), 'Raw Data'!L366, 0)</f>
        <v>0</v>
      </c>
      <c r="I371">
        <f>IF('Raw Data'!S366='Raw Data'!T366, 0, IF('Raw Data'!S366&gt;'Raw Data'!T366, 'Raw Data'!M366, 0))</f>
        <v>0</v>
      </c>
      <c r="J371">
        <f>IF('Raw Data'!S366='Raw Data'!T366, 0, IF('Raw Data'!S366&lt;'Raw Data'!T366, 'Raw Data'!O366, 0))</f>
        <v>0</v>
      </c>
      <c r="K371">
        <f>IF(AND(ISNUMBER('Raw Data'!S366), OR('Raw Data'!S366&gt;'Raw Data'!T366, 'Raw Data'!S366='Raw Data'!T366)), 'Raw Data'!P366, 0)</f>
        <v>0</v>
      </c>
      <c r="L371">
        <f>IF(AND(ISNUMBER('Raw Data'!S366), OR('Raw Data'!S366&lt;'Raw Data'!T366, 'Raw Data'!S366='Raw Data'!T366)), 'Raw Data'!Q366, 0)</f>
        <v>0</v>
      </c>
      <c r="M371">
        <f>IF(AND(ISNUMBER('Raw Data'!S366), OR('Raw Data'!S366&gt;'Raw Data'!T366, 'Raw Data'!S366&lt;'Raw Data'!T366)), 'Raw Data'!R366, 0)</f>
        <v>0</v>
      </c>
      <c r="N371">
        <f>IF(AND('Raw Data'!F366&lt;'Raw Data'!H366, 'Raw Data'!S366&gt;'Raw Data'!T366), 'Raw Data'!F366, 0)</f>
        <v>0</v>
      </c>
      <c r="O371" t="b">
        <f>'Raw Data'!F366&lt;'Raw Data'!H366</f>
        <v>0</v>
      </c>
      <c r="P371">
        <f>IF(AND('Raw Data'!F366&gt;'Raw Data'!H366, 'Raw Data'!S366&gt;'Raw Data'!T366), 'Raw Data'!F366, 0)</f>
        <v>0</v>
      </c>
      <c r="Q371">
        <f>IF(AND('Raw Data'!F366&gt;'Raw Data'!H366, 'Raw Data'!S366&lt;'Raw Data'!T366), 'Raw Data'!H366, 0)</f>
        <v>0</v>
      </c>
      <c r="R371">
        <f>IF(AND('Raw Data'!F366&lt;'Raw Data'!H366, 'Raw Data'!S366&lt;'Raw Data'!T366), 'Raw Data'!H366, 0)</f>
        <v>0</v>
      </c>
      <c r="S371">
        <f>IF(ISNUMBER('Raw Data'!F366), IF(_xlfn.XLOOKUP(SMALL('Raw Data'!F366:H366, 1), B371:D371, B371:D371, 0)&gt;0, SMALL('Raw Data'!F366:H366, 1), 0), 0)</f>
        <v>0</v>
      </c>
      <c r="T371">
        <f>IF(ISNUMBER('Raw Data'!F366), IF(_xlfn.XLOOKUP(SMALL('Raw Data'!F366:H366, 2), B371:D371, B371:D371, 0)&gt;0, SMALL('Raw Data'!F366:H366, 2), 0), 0)</f>
        <v>0</v>
      </c>
      <c r="U371">
        <f>IF(ISNUMBER('Raw Data'!F366), IF(_xlfn.XLOOKUP(SMALL('Raw Data'!F366:H366, 3), B371:D371, B371:D371, 0)&gt;0, SMALL('Raw Data'!F366:H366, 3), 0), 0)</f>
        <v>0</v>
      </c>
      <c r="V371">
        <f>IF(AND('Raw Data'!F366&lt;'Raw Data'!H366,'Raw Data'!S366&gt;'Raw Data'!T366),'Raw Data'!F366,IF(AND('Raw Data'!H366&lt;'Raw Data'!F366,'Raw Data'!T366&gt;'Raw Data'!S366),'Raw Data'!H366,0))</f>
        <v>0</v>
      </c>
      <c r="W371">
        <f>IF(AND('Raw Data'!F366&gt;'Raw Data'!H366,'Raw Data'!S366&gt;'Raw Data'!T366),'Raw Data'!F366,IF(AND('Raw Data'!H366&gt;'Raw Data'!F366,'Raw Data'!T366&gt;'Raw Data'!S366),'Raw Data'!H366,0))</f>
        <v>0</v>
      </c>
      <c r="X371">
        <f>IF(AND('Raw Data'!G366&gt;4,'Raw Data'!S366&gt;'Raw Data'!T366, ISNUMBER('Raw Data'!S366)),'Raw Data'!M366,IF(AND('Raw Data'!G366&gt;4,'Raw Data'!S366='Raw Data'!T366, ISNUMBER('Raw Data'!S366)),0,IF(AND(ISNUMBER('Raw Data'!S366), 'Raw Data'!S366='Raw Data'!T366),'Raw Data'!G366,0)))</f>
        <v>0</v>
      </c>
      <c r="Y371">
        <f>IF(AND('Raw Data'!G366&gt;4,'Raw Data'!S366&lt;'Raw Data'!T366),'Raw Data'!O366,IF(AND('Raw Data'!G366&gt;4,'Raw Data'!S366='Raw Data'!T366),0,IF('Raw Data'!S366='Raw Data'!T366,'Raw Data'!G366,0)))</f>
        <v>0</v>
      </c>
      <c r="Z371">
        <f>IF(AND('Raw Data'!G366&lt;4, 'Raw Data'!S366='Raw Data'!T366), 'Raw Data'!G366,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Data'!U367</f>
        <v>0</v>
      </c>
      <c r="B372">
        <f>IF('Raw Data'!S367&gt;'Raw Data'!T367, 'Raw Data'!F367, 0)</f>
        <v>0</v>
      </c>
      <c r="C372">
        <f>IF(AND(ISNUMBER('Raw Data'!S367), 'Raw Data'!S367='Raw Data'!T367), 'Raw Data'!G367, 0)</f>
        <v>0</v>
      </c>
      <c r="D372">
        <f>IF('Raw Data'!S367&lt;'Raw Data'!T367, 'Raw Data'!H367, 0)</f>
        <v>0</v>
      </c>
      <c r="E372">
        <f>IF(SUM('Raw Data'!S367:T367)&gt;2, 'Raw Data'!I367, 0)</f>
        <v>0</v>
      </c>
      <c r="F372">
        <f>IF(AND(ISNUMBER('Raw Data'!S367),SUM('Raw Data'!S367:T367)&lt;3),'Raw Data'!I367,)</f>
        <v>0</v>
      </c>
      <c r="G372">
        <f>IF(AND('Raw Data'!S367&gt;0, 'Raw Data'!T367&gt;0), 'Raw Data'!K367, 0)</f>
        <v>0</v>
      </c>
      <c r="H372">
        <f>IF(AND(ISNUMBER('Raw Data'!S367), OR('Raw Data'!S367=0, 'Raw Data'!T367=0)), 'Raw Data'!L367, 0)</f>
        <v>0</v>
      </c>
      <c r="I372">
        <f>IF('Raw Data'!S367='Raw Data'!T367, 0, IF('Raw Data'!S367&gt;'Raw Data'!T367, 'Raw Data'!M367, 0))</f>
        <v>0</v>
      </c>
      <c r="J372">
        <f>IF('Raw Data'!S367='Raw Data'!T367, 0, IF('Raw Data'!S367&lt;'Raw Data'!T367, 'Raw Data'!O367, 0))</f>
        <v>0</v>
      </c>
      <c r="K372">
        <f>IF(AND(ISNUMBER('Raw Data'!S367), OR('Raw Data'!S367&gt;'Raw Data'!T367, 'Raw Data'!S367='Raw Data'!T367)), 'Raw Data'!P367, 0)</f>
        <v>0</v>
      </c>
      <c r="L372">
        <f>IF(AND(ISNUMBER('Raw Data'!S367), OR('Raw Data'!S367&lt;'Raw Data'!T367, 'Raw Data'!S367='Raw Data'!T367)), 'Raw Data'!Q367, 0)</f>
        <v>0</v>
      </c>
      <c r="M372">
        <f>IF(AND(ISNUMBER('Raw Data'!S367), OR('Raw Data'!S367&gt;'Raw Data'!T367, 'Raw Data'!S367&lt;'Raw Data'!T367)), 'Raw Data'!R367, 0)</f>
        <v>0</v>
      </c>
      <c r="N372">
        <f>IF(AND('Raw Data'!F367&lt;'Raw Data'!H367, 'Raw Data'!S367&gt;'Raw Data'!T367), 'Raw Data'!F367, 0)</f>
        <v>0</v>
      </c>
      <c r="O372" t="b">
        <f>'Raw Data'!F367&lt;'Raw Data'!H367</f>
        <v>0</v>
      </c>
      <c r="P372">
        <f>IF(AND('Raw Data'!F367&gt;'Raw Data'!H367, 'Raw Data'!S367&gt;'Raw Data'!T367), 'Raw Data'!F367, 0)</f>
        <v>0</v>
      </c>
      <c r="Q372">
        <f>IF(AND('Raw Data'!F367&gt;'Raw Data'!H367, 'Raw Data'!S367&lt;'Raw Data'!T367), 'Raw Data'!H367, 0)</f>
        <v>0</v>
      </c>
      <c r="R372">
        <f>IF(AND('Raw Data'!F367&lt;'Raw Data'!H367, 'Raw Data'!S367&lt;'Raw Data'!T367), 'Raw Data'!H367, 0)</f>
        <v>0</v>
      </c>
      <c r="S372">
        <f>IF(ISNUMBER('Raw Data'!F367), IF(_xlfn.XLOOKUP(SMALL('Raw Data'!F367:H367, 1), B372:D372, B372:D372, 0)&gt;0, SMALL('Raw Data'!F367:H367, 1), 0), 0)</f>
        <v>0</v>
      </c>
      <c r="T372">
        <f>IF(ISNUMBER('Raw Data'!F367), IF(_xlfn.XLOOKUP(SMALL('Raw Data'!F367:H367, 2), B372:D372, B372:D372, 0)&gt;0, SMALL('Raw Data'!F367:H367, 2), 0), 0)</f>
        <v>0</v>
      </c>
      <c r="U372">
        <f>IF(ISNUMBER('Raw Data'!F367), IF(_xlfn.XLOOKUP(SMALL('Raw Data'!F367:H367, 3), B372:D372, B372:D372, 0)&gt;0, SMALL('Raw Data'!F367:H367, 3), 0), 0)</f>
        <v>0</v>
      </c>
      <c r="V372">
        <f>IF(AND('Raw Data'!F367&lt;'Raw Data'!H367,'Raw Data'!S367&gt;'Raw Data'!T367),'Raw Data'!F367,IF(AND('Raw Data'!H367&lt;'Raw Data'!F367,'Raw Data'!T367&gt;'Raw Data'!S367),'Raw Data'!H367,0))</f>
        <v>0</v>
      </c>
      <c r="W372">
        <f>IF(AND('Raw Data'!F367&gt;'Raw Data'!H367,'Raw Data'!S367&gt;'Raw Data'!T367),'Raw Data'!F367,IF(AND('Raw Data'!H367&gt;'Raw Data'!F367,'Raw Data'!T367&gt;'Raw Data'!S367),'Raw Data'!H367,0))</f>
        <v>0</v>
      </c>
      <c r="X372">
        <f>IF(AND('Raw Data'!G367&gt;4,'Raw Data'!S367&gt;'Raw Data'!T367, ISNUMBER('Raw Data'!S367)),'Raw Data'!M367,IF(AND('Raw Data'!G367&gt;4,'Raw Data'!S367='Raw Data'!T367, ISNUMBER('Raw Data'!S367)),0,IF(AND(ISNUMBER('Raw Data'!S367), 'Raw Data'!S367='Raw Data'!T367),'Raw Data'!G367,0)))</f>
        <v>0</v>
      </c>
      <c r="Y372">
        <f>IF(AND('Raw Data'!G367&gt;4,'Raw Data'!S367&lt;'Raw Data'!T367),'Raw Data'!O367,IF(AND('Raw Data'!G367&gt;4,'Raw Data'!S367='Raw Data'!T367),0,IF('Raw Data'!S367='Raw Data'!T367,'Raw Data'!G367,0)))</f>
        <v>0</v>
      </c>
      <c r="Z372">
        <f>IF(AND('Raw Data'!G367&lt;4, 'Raw Data'!S367='Raw Data'!T367), 'Raw Data'!G367,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Data'!U368</f>
        <v>0</v>
      </c>
      <c r="B373">
        <f>IF('Raw Data'!S368&gt;'Raw Data'!T368, 'Raw Data'!F368, 0)</f>
        <v>0</v>
      </c>
      <c r="C373">
        <f>IF(AND(ISNUMBER('Raw Data'!S368), 'Raw Data'!S368='Raw Data'!T368), 'Raw Data'!G368, 0)</f>
        <v>0</v>
      </c>
      <c r="D373">
        <f>IF('Raw Data'!S368&lt;'Raw Data'!T368, 'Raw Data'!H368, 0)</f>
        <v>0</v>
      </c>
      <c r="E373">
        <f>IF(SUM('Raw Data'!S368:T368)&gt;2, 'Raw Data'!I368, 0)</f>
        <v>0</v>
      </c>
      <c r="F373">
        <f>IF(AND(ISNUMBER('Raw Data'!S368),SUM('Raw Data'!S368:T368)&lt;3),'Raw Data'!I368,)</f>
        <v>0</v>
      </c>
      <c r="G373">
        <f>IF(AND('Raw Data'!S368&gt;0, 'Raw Data'!T368&gt;0), 'Raw Data'!K368, 0)</f>
        <v>0</v>
      </c>
      <c r="H373">
        <f>IF(AND(ISNUMBER('Raw Data'!S368), OR('Raw Data'!S368=0, 'Raw Data'!T368=0)), 'Raw Data'!L368, 0)</f>
        <v>0</v>
      </c>
      <c r="I373">
        <f>IF('Raw Data'!S368='Raw Data'!T368, 0, IF('Raw Data'!S368&gt;'Raw Data'!T368, 'Raw Data'!M368, 0))</f>
        <v>0</v>
      </c>
      <c r="J373">
        <f>IF('Raw Data'!S368='Raw Data'!T368, 0, IF('Raw Data'!S368&lt;'Raw Data'!T368, 'Raw Data'!O368, 0))</f>
        <v>0</v>
      </c>
      <c r="K373">
        <f>IF(AND(ISNUMBER('Raw Data'!S368), OR('Raw Data'!S368&gt;'Raw Data'!T368, 'Raw Data'!S368='Raw Data'!T368)), 'Raw Data'!P368, 0)</f>
        <v>0</v>
      </c>
      <c r="L373">
        <f>IF(AND(ISNUMBER('Raw Data'!S368), OR('Raw Data'!S368&lt;'Raw Data'!T368, 'Raw Data'!S368='Raw Data'!T368)), 'Raw Data'!Q368, 0)</f>
        <v>0</v>
      </c>
      <c r="M373">
        <f>IF(AND(ISNUMBER('Raw Data'!S368), OR('Raw Data'!S368&gt;'Raw Data'!T368, 'Raw Data'!S368&lt;'Raw Data'!T368)), 'Raw Data'!R368, 0)</f>
        <v>0</v>
      </c>
      <c r="N373">
        <f>IF(AND('Raw Data'!F368&lt;'Raw Data'!H368, 'Raw Data'!S368&gt;'Raw Data'!T368), 'Raw Data'!F368, 0)</f>
        <v>0</v>
      </c>
      <c r="O373" t="b">
        <f>'Raw Data'!F368&lt;'Raw Data'!H368</f>
        <v>0</v>
      </c>
      <c r="P373">
        <f>IF(AND('Raw Data'!F368&gt;'Raw Data'!H368, 'Raw Data'!S368&gt;'Raw Data'!T368), 'Raw Data'!F368, 0)</f>
        <v>0</v>
      </c>
      <c r="Q373">
        <f>IF(AND('Raw Data'!F368&gt;'Raw Data'!H368, 'Raw Data'!S368&lt;'Raw Data'!T368), 'Raw Data'!H368, 0)</f>
        <v>0</v>
      </c>
      <c r="R373">
        <f>IF(AND('Raw Data'!F368&lt;'Raw Data'!H368, 'Raw Data'!S368&lt;'Raw Data'!T368), 'Raw Data'!H368, 0)</f>
        <v>0</v>
      </c>
      <c r="S373">
        <f>IF(ISNUMBER('Raw Data'!F368), IF(_xlfn.XLOOKUP(SMALL('Raw Data'!F368:H368, 1), B373:D373, B373:D373, 0)&gt;0, SMALL('Raw Data'!F368:H368, 1), 0), 0)</f>
        <v>0</v>
      </c>
      <c r="T373">
        <f>IF(ISNUMBER('Raw Data'!F368), IF(_xlfn.XLOOKUP(SMALL('Raw Data'!F368:H368, 2), B373:D373, B373:D373, 0)&gt;0, SMALL('Raw Data'!F368:H368, 2), 0), 0)</f>
        <v>0</v>
      </c>
      <c r="U373">
        <f>IF(ISNUMBER('Raw Data'!F368), IF(_xlfn.XLOOKUP(SMALL('Raw Data'!F368:H368, 3), B373:D373, B373:D373, 0)&gt;0, SMALL('Raw Data'!F368:H368, 3), 0), 0)</f>
        <v>0</v>
      </c>
      <c r="V373">
        <f>IF(AND('Raw Data'!F368&lt;'Raw Data'!H368,'Raw Data'!S368&gt;'Raw Data'!T368),'Raw Data'!F368,IF(AND('Raw Data'!H368&lt;'Raw Data'!F368,'Raw Data'!T368&gt;'Raw Data'!S368),'Raw Data'!H368,0))</f>
        <v>0</v>
      </c>
      <c r="W373">
        <f>IF(AND('Raw Data'!F368&gt;'Raw Data'!H368,'Raw Data'!S368&gt;'Raw Data'!T368),'Raw Data'!F368,IF(AND('Raw Data'!H368&gt;'Raw Data'!F368,'Raw Data'!T368&gt;'Raw Data'!S368),'Raw Data'!H368,0))</f>
        <v>0</v>
      </c>
      <c r="X373">
        <f>IF(AND('Raw Data'!G368&gt;4,'Raw Data'!S368&gt;'Raw Data'!T368, ISNUMBER('Raw Data'!S368)),'Raw Data'!M368,IF(AND('Raw Data'!G368&gt;4,'Raw Data'!S368='Raw Data'!T368, ISNUMBER('Raw Data'!S368)),0,IF(AND(ISNUMBER('Raw Data'!S368), 'Raw Data'!S368='Raw Data'!T368),'Raw Data'!G368,0)))</f>
        <v>0</v>
      </c>
      <c r="Y373">
        <f>IF(AND('Raw Data'!G368&gt;4,'Raw Data'!S368&lt;'Raw Data'!T368),'Raw Data'!O368,IF(AND('Raw Data'!G368&gt;4,'Raw Data'!S368='Raw Data'!T368),0,IF('Raw Data'!S368='Raw Data'!T368,'Raw Data'!G368,0)))</f>
        <v>0</v>
      </c>
      <c r="Z373">
        <f>IF(AND('Raw Data'!G368&lt;4, 'Raw Data'!S368='Raw Data'!T368), 'Raw Data'!G368,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Data'!U369</f>
        <v>0</v>
      </c>
      <c r="B374">
        <f>IF('Raw Data'!S369&gt;'Raw Data'!T369, 'Raw Data'!F369, 0)</f>
        <v>0</v>
      </c>
      <c r="C374">
        <f>IF(AND(ISNUMBER('Raw Data'!S369), 'Raw Data'!S369='Raw Data'!T369), 'Raw Data'!G369, 0)</f>
        <v>0</v>
      </c>
      <c r="D374">
        <f>IF('Raw Data'!S369&lt;'Raw Data'!T369, 'Raw Data'!H369, 0)</f>
        <v>0</v>
      </c>
      <c r="E374">
        <f>IF(SUM('Raw Data'!S369:T369)&gt;2, 'Raw Data'!I369, 0)</f>
        <v>0</v>
      </c>
      <c r="F374">
        <f>IF(AND(ISNUMBER('Raw Data'!S369),SUM('Raw Data'!S369:T369)&lt;3),'Raw Data'!I369,)</f>
        <v>0</v>
      </c>
      <c r="G374">
        <f>IF(AND('Raw Data'!S369&gt;0, 'Raw Data'!T369&gt;0), 'Raw Data'!K369, 0)</f>
        <v>0</v>
      </c>
      <c r="H374">
        <f>IF(AND(ISNUMBER('Raw Data'!S369), OR('Raw Data'!S369=0, 'Raw Data'!T369=0)), 'Raw Data'!L369, 0)</f>
        <v>0</v>
      </c>
      <c r="I374">
        <f>IF('Raw Data'!S369='Raw Data'!T369, 0, IF('Raw Data'!S369&gt;'Raw Data'!T369, 'Raw Data'!M369, 0))</f>
        <v>0</v>
      </c>
      <c r="J374">
        <f>IF('Raw Data'!S369='Raw Data'!T369, 0, IF('Raw Data'!S369&lt;'Raw Data'!T369, 'Raw Data'!O369, 0))</f>
        <v>0</v>
      </c>
      <c r="K374">
        <f>IF(AND(ISNUMBER('Raw Data'!S369), OR('Raw Data'!S369&gt;'Raw Data'!T369, 'Raw Data'!S369='Raw Data'!T369)), 'Raw Data'!P369, 0)</f>
        <v>0</v>
      </c>
      <c r="L374">
        <f>IF(AND(ISNUMBER('Raw Data'!S369), OR('Raw Data'!S369&lt;'Raw Data'!T369, 'Raw Data'!S369='Raw Data'!T369)), 'Raw Data'!Q369, 0)</f>
        <v>0</v>
      </c>
      <c r="M374">
        <f>IF(AND(ISNUMBER('Raw Data'!S369), OR('Raw Data'!S369&gt;'Raw Data'!T369, 'Raw Data'!S369&lt;'Raw Data'!T369)), 'Raw Data'!R369, 0)</f>
        <v>0</v>
      </c>
      <c r="N374">
        <f>IF(AND('Raw Data'!F369&lt;'Raw Data'!H369, 'Raw Data'!S369&gt;'Raw Data'!T369), 'Raw Data'!F369, 0)</f>
        <v>0</v>
      </c>
      <c r="O374" t="b">
        <f>'Raw Data'!F369&lt;'Raw Data'!H369</f>
        <v>0</v>
      </c>
      <c r="P374">
        <f>IF(AND('Raw Data'!F369&gt;'Raw Data'!H369, 'Raw Data'!S369&gt;'Raw Data'!T369), 'Raw Data'!F369, 0)</f>
        <v>0</v>
      </c>
      <c r="Q374">
        <f>IF(AND('Raw Data'!F369&gt;'Raw Data'!H369, 'Raw Data'!S369&lt;'Raw Data'!T369), 'Raw Data'!H369, 0)</f>
        <v>0</v>
      </c>
      <c r="R374">
        <f>IF(AND('Raw Data'!F369&lt;'Raw Data'!H369, 'Raw Data'!S369&lt;'Raw Data'!T369), 'Raw Data'!H369, 0)</f>
        <v>0</v>
      </c>
      <c r="S374">
        <f>IF(ISNUMBER('Raw Data'!F369), IF(_xlfn.XLOOKUP(SMALL('Raw Data'!F369:H369, 1), B374:D374, B374:D374, 0)&gt;0, SMALL('Raw Data'!F369:H369, 1), 0), 0)</f>
        <v>0</v>
      </c>
      <c r="T374">
        <f>IF(ISNUMBER('Raw Data'!F369), IF(_xlfn.XLOOKUP(SMALL('Raw Data'!F369:H369, 2), B374:D374, B374:D374, 0)&gt;0, SMALL('Raw Data'!F369:H369, 2), 0), 0)</f>
        <v>0</v>
      </c>
      <c r="U374">
        <f>IF(ISNUMBER('Raw Data'!F369), IF(_xlfn.XLOOKUP(SMALL('Raw Data'!F369:H369, 3), B374:D374, B374:D374, 0)&gt;0, SMALL('Raw Data'!F369:H369, 3), 0), 0)</f>
        <v>0</v>
      </c>
      <c r="V374">
        <f>IF(AND('Raw Data'!F369&lt;'Raw Data'!H369,'Raw Data'!S369&gt;'Raw Data'!T369),'Raw Data'!F369,IF(AND('Raw Data'!H369&lt;'Raw Data'!F369,'Raw Data'!T369&gt;'Raw Data'!S369),'Raw Data'!H369,0))</f>
        <v>0</v>
      </c>
      <c r="W374">
        <f>IF(AND('Raw Data'!F369&gt;'Raw Data'!H369,'Raw Data'!S369&gt;'Raw Data'!T369),'Raw Data'!F369,IF(AND('Raw Data'!H369&gt;'Raw Data'!F369,'Raw Data'!T369&gt;'Raw Data'!S369),'Raw Data'!H369,0))</f>
        <v>0</v>
      </c>
      <c r="X374">
        <f>IF(AND('Raw Data'!G369&gt;4,'Raw Data'!S369&gt;'Raw Data'!T369, ISNUMBER('Raw Data'!S369)),'Raw Data'!M369,IF(AND('Raw Data'!G369&gt;4,'Raw Data'!S369='Raw Data'!T369, ISNUMBER('Raw Data'!S369)),0,IF(AND(ISNUMBER('Raw Data'!S369), 'Raw Data'!S369='Raw Data'!T369),'Raw Data'!G369,0)))</f>
        <v>0</v>
      </c>
      <c r="Y374">
        <f>IF(AND('Raw Data'!G369&gt;4,'Raw Data'!S369&lt;'Raw Data'!T369),'Raw Data'!O369,IF(AND('Raw Data'!G369&gt;4,'Raw Data'!S369='Raw Data'!T369),0,IF('Raw Data'!S369='Raw Data'!T369,'Raw Data'!G369,0)))</f>
        <v>0</v>
      </c>
      <c r="Z374">
        <f>IF(AND('Raw Data'!G369&lt;4, 'Raw Data'!S369='Raw Data'!T369), 'Raw Data'!G369,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Data'!U370</f>
        <v>0</v>
      </c>
      <c r="B375">
        <f>IF('Raw Data'!S370&gt;'Raw Data'!T370, 'Raw Data'!F370, 0)</f>
        <v>0</v>
      </c>
      <c r="C375">
        <f>IF(AND(ISNUMBER('Raw Data'!S370), 'Raw Data'!S370='Raw Data'!T370), 'Raw Data'!G370, 0)</f>
        <v>0</v>
      </c>
      <c r="D375">
        <f>IF('Raw Data'!S370&lt;'Raw Data'!T370, 'Raw Data'!H370, 0)</f>
        <v>0</v>
      </c>
      <c r="E375">
        <f>IF(SUM('Raw Data'!S370:T370)&gt;2, 'Raw Data'!I370, 0)</f>
        <v>0</v>
      </c>
      <c r="F375">
        <f>IF(AND(ISNUMBER('Raw Data'!S370),SUM('Raw Data'!S370:T370)&lt;3),'Raw Data'!I370,)</f>
        <v>0</v>
      </c>
      <c r="G375">
        <f>IF(AND('Raw Data'!S370&gt;0, 'Raw Data'!T370&gt;0), 'Raw Data'!K370, 0)</f>
        <v>0</v>
      </c>
      <c r="H375">
        <f>IF(AND(ISNUMBER('Raw Data'!S370), OR('Raw Data'!S370=0, 'Raw Data'!T370=0)), 'Raw Data'!L370, 0)</f>
        <v>0</v>
      </c>
      <c r="I375">
        <f>IF('Raw Data'!S370='Raw Data'!T370, 0, IF('Raw Data'!S370&gt;'Raw Data'!T370, 'Raw Data'!M370, 0))</f>
        <v>0</v>
      </c>
      <c r="J375">
        <f>IF('Raw Data'!S370='Raw Data'!T370, 0, IF('Raw Data'!S370&lt;'Raw Data'!T370, 'Raw Data'!O370, 0))</f>
        <v>0</v>
      </c>
      <c r="K375">
        <f>IF(AND(ISNUMBER('Raw Data'!S370), OR('Raw Data'!S370&gt;'Raw Data'!T370, 'Raw Data'!S370='Raw Data'!T370)), 'Raw Data'!P370, 0)</f>
        <v>0</v>
      </c>
      <c r="L375">
        <f>IF(AND(ISNUMBER('Raw Data'!S370), OR('Raw Data'!S370&lt;'Raw Data'!T370, 'Raw Data'!S370='Raw Data'!T370)), 'Raw Data'!Q370, 0)</f>
        <v>0</v>
      </c>
      <c r="M375">
        <f>IF(AND(ISNUMBER('Raw Data'!S370), OR('Raw Data'!S370&gt;'Raw Data'!T370, 'Raw Data'!S370&lt;'Raw Data'!T370)), 'Raw Data'!R370, 0)</f>
        <v>0</v>
      </c>
      <c r="N375">
        <f>IF(AND('Raw Data'!F370&lt;'Raw Data'!H370, 'Raw Data'!S370&gt;'Raw Data'!T370), 'Raw Data'!F370, 0)</f>
        <v>0</v>
      </c>
      <c r="O375" t="b">
        <f>'Raw Data'!F370&lt;'Raw Data'!H370</f>
        <v>0</v>
      </c>
      <c r="P375">
        <f>IF(AND('Raw Data'!F370&gt;'Raw Data'!H370, 'Raw Data'!S370&gt;'Raw Data'!T370), 'Raw Data'!F370, 0)</f>
        <v>0</v>
      </c>
      <c r="Q375">
        <f>IF(AND('Raw Data'!F370&gt;'Raw Data'!H370, 'Raw Data'!S370&lt;'Raw Data'!T370), 'Raw Data'!H370, 0)</f>
        <v>0</v>
      </c>
      <c r="R375">
        <f>IF(AND('Raw Data'!F370&lt;'Raw Data'!H370, 'Raw Data'!S370&lt;'Raw Data'!T370), 'Raw Data'!H370, 0)</f>
        <v>0</v>
      </c>
      <c r="S375">
        <f>IF(ISNUMBER('Raw Data'!F370), IF(_xlfn.XLOOKUP(SMALL('Raw Data'!F370:H370, 1), B375:D375, B375:D375, 0)&gt;0, SMALL('Raw Data'!F370:H370, 1), 0), 0)</f>
        <v>0</v>
      </c>
      <c r="T375">
        <f>IF(ISNUMBER('Raw Data'!F370), IF(_xlfn.XLOOKUP(SMALL('Raw Data'!F370:H370, 2), B375:D375, B375:D375, 0)&gt;0, SMALL('Raw Data'!F370:H370, 2), 0), 0)</f>
        <v>0</v>
      </c>
      <c r="U375">
        <f>IF(ISNUMBER('Raw Data'!F370), IF(_xlfn.XLOOKUP(SMALL('Raw Data'!F370:H370, 3), B375:D375, B375:D375, 0)&gt;0, SMALL('Raw Data'!F370:H370, 3), 0), 0)</f>
        <v>0</v>
      </c>
      <c r="V375">
        <f>IF(AND('Raw Data'!F370&lt;'Raw Data'!H370,'Raw Data'!S370&gt;'Raw Data'!T370),'Raw Data'!F370,IF(AND('Raw Data'!H370&lt;'Raw Data'!F370,'Raw Data'!T370&gt;'Raw Data'!S370),'Raw Data'!H370,0))</f>
        <v>0</v>
      </c>
      <c r="W375">
        <f>IF(AND('Raw Data'!F370&gt;'Raw Data'!H370,'Raw Data'!S370&gt;'Raw Data'!T370),'Raw Data'!F370,IF(AND('Raw Data'!H370&gt;'Raw Data'!F370,'Raw Data'!T370&gt;'Raw Data'!S370),'Raw Data'!H370,0))</f>
        <v>0</v>
      </c>
      <c r="X375">
        <f>IF(AND('Raw Data'!G370&gt;4,'Raw Data'!S370&gt;'Raw Data'!T370, ISNUMBER('Raw Data'!S370)),'Raw Data'!M370,IF(AND('Raw Data'!G370&gt;4,'Raw Data'!S370='Raw Data'!T370, ISNUMBER('Raw Data'!S370)),0,IF(AND(ISNUMBER('Raw Data'!S370), 'Raw Data'!S370='Raw Data'!T370),'Raw Data'!G370,0)))</f>
        <v>0</v>
      </c>
      <c r="Y375">
        <f>IF(AND('Raw Data'!G370&gt;4,'Raw Data'!S370&lt;'Raw Data'!T370),'Raw Data'!O370,IF(AND('Raw Data'!G370&gt;4,'Raw Data'!S370='Raw Data'!T370),0,IF('Raw Data'!S370='Raw Data'!T370,'Raw Data'!G370,0)))</f>
        <v>0</v>
      </c>
      <c r="Z375">
        <f>IF(AND('Raw Data'!G370&lt;4, 'Raw Data'!S370='Raw Data'!T370), 'Raw Data'!G370,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Data'!U371</f>
        <v>0</v>
      </c>
      <c r="B376">
        <f>IF('Raw Data'!S371&gt;'Raw Data'!T371, 'Raw Data'!F371, 0)</f>
        <v>0</v>
      </c>
      <c r="C376">
        <f>IF(AND(ISNUMBER('Raw Data'!S371), 'Raw Data'!S371='Raw Data'!T371), 'Raw Data'!G371, 0)</f>
        <v>0</v>
      </c>
      <c r="D376">
        <f>IF('Raw Data'!S371&lt;'Raw Data'!T371, 'Raw Data'!H371, 0)</f>
        <v>0</v>
      </c>
      <c r="E376">
        <f>IF(SUM('Raw Data'!S371:T371)&gt;2, 'Raw Data'!I371, 0)</f>
        <v>0</v>
      </c>
      <c r="F376">
        <f>IF(AND(ISNUMBER('Raw Data'!S371),SUM('Raw Data'!S371:T371)&lt;3),'Raw Data'!I371,)</f>
        <v>0</v>
      </c>
      <c r="G376">
        <f>IF(AND('Raw Data'!S371&gt;0, 'Raw Data'!T371&gt;0), 'Raw Data'!K371, 0)</f>
        <v>0</v>
      </c>
      <c r="H376">
        <f>IF(AND(ISNUMBER('Raw Data'!S371), OR('Raw Data'!S371=0, 'Raw Data'!T371=0)), 'Raw Data'!L371, 0)</f>
        <v>0</v>
      </c>
      <c r="I376">
        <f>IF('Raw Data'!S371='Raw Data'!T371, 0, IF('Raw Data'!S371&gt;'Raw Data'!T371, 'Raw Data'!M371, 0))</f>
        <v>0</v>
      </c>
      <c r="J376">
        <f>IF('Raw Data'!S371='Raw Data'!T371, 0, IF('Raw Data'!S371&lt;'Raw Data'!T371, 'Raw Data'!O371, 0))</f>
        <v>0</v>
      </c>
      <c r="K376">
        <f>IF(AND(ISNUMBER('Raw Data'!S371), OR('Raw Data'!S371&gt;'Raw Data'!T371, 'Raw Data'!S371='Raw Data'!T371)), 'Raw Data'!P371, 0)</f>
        <v>0</v>
      </c>
      <c r="L376">
        <f>IF(AND(ISNUMBER('Raw Data'!S371), OR('Raw Data'!S371&lt;'Raw Data'!T371, 'Raw Data'!S371='Raw Data'!T371)), 'Raw Data'!Q371, 0)</f>
        <v>0</v>
      </c>
      <c r="M376">
        <f>IF(AND(ISNUMBER('Raw Data'!S371), OR('Raw Data'!S371&gt;'Raw Data'!T371, 'Raw Data'!S371&lt;'Raw Data'!T371)), 'Raw Data'!R371, 0)</f>
        <v>0</v>
      </c>
      <c r="N376">
        <f>IF(AND('Raw Data'!F371&lt;'Raw Data'!H371, 'Raw Data'!S371&gt;'Raw Data'!T371), 'Raw Data'!F371, 0)</f>
        <v>0</v>
      </c>
      <c r="O376" t="b">
        <f>'Raw Data'!F371&lt;'Raw Data'!H371</f>
        <v>0</v>
      </c>
      <c r="P376">
        <f>IF(AND('Raw Data'!F371&gt;'Raw Data'!H371, 'Raw Data'!S371&gt;'Raw Data'!T371), 'Raw Data'!F371, 0)</f>
        <v>0</v>
      </c>
      <c r="Q376">
        <f>IF(AND('Raw Data'!F371&gt;'Raw Data'!H371, 'Raw Data'!S371&lt;'Raw Data'!T371), 'Raw Data'!H371, 0)</f>
        <v>0</v>
      </c>
      <c r="R376">
        <f>IF(AND('Raw Data'!F371&lt;'Raw Data'!H371, 'Raw Data'!S371&lt;'Raw Data'!T371), 'Raw Data'!H371, 0)</f>
        <v>0</v>
      </c>
      <c r="S376">
        <f>IF(ISNUMBER('Raw Data'!F371), IF(_xlfn.XLOOKUP(SMALL('Raw Data'!F371:H371, 1), B376:D376, B376:D376, 0)&gt;0, SMALL('Raw Data'!F371:H371, 1), 0), 0)</f>
        <v>0</v>
      </c>
      <c r="T376">
        <f>IF(ISNUMBER('Raw Data'!F371), IF(_xlfn.XLOOKUP(SMALL('Raw Data'!F371:H371, 2), B376:D376, B376:D376, 0)&gt;0, SMALL('Raw Data'!F371:H371, 2), 0), 0)</f>
        <v>0</v>
      </c>
      <c r="U376">
        <f>IF(ISNUMBER('Raw Data'!F371), IF(_xlfn.XLOOKUP(SMALL('Raw Data'!F371:H371, 3), B376:D376, B376:D376, 0)&gt;0, SMALL('Raw Data'!F371:H371, 3), 0), 0)</f>
        <v>0</v>
      </c>
      <c r="V376">
        <f>IF(AND('Raw Data'!F371&lt;'Raw Data'!H371,'Raw Data'!S371&gt;'Raw Data'!T371),'Raw Data'!F371,IF(AND('Raw Data'!H371&lt;'Raw Data'!F371,'Raw Data'!T371&gt;'Raw Data'!S371),'Raw Data'!H371,0))</f>
        <v>0</v>
      </c>
      <c r="W376">
        <f>IF(AND('Raw Data'!F371&gt;'Raw Data'!H371,'Raw Data'!S371&gt;'Raw Data'!T371),'Raw Data'!F371,IF(AND('Raw Data'!H371&gt;'Raw Data'!F371,'Raw Data'!T371&gt;'Raw Data'!S371),'Raw Data'!H371,0))</f>
        <v>0</v>
      </c>
      <c r="X376">
        <f>IF(AND('Raw Data'!G371&gt;4,'Raw Data'!S371&gt;'Raw Data'!T371, ISNUMBER('Raw Data'!S371)),'Raw Data'!M371,IF(AND('Raw Data'!G371&gt;4,'Raw Data'!S371='Raw Data'!T371, ISNUMBER('Raw Data'!S371)),0,IF(AND(ISNUMBER('Raw Data'!S371), 'Raw Data'!S371='Raw Data'!T371),'Raw Data'!G371,0)))</f>
        <v>0</v>
      </c>
      <c r="Y376">
        <f>IF(AND('Raw Data'!G371&gt;4,'Raw Data'!S371&lt;'Raw Data'!T371),'Raw Data'!O371,IF(AND('Raw Data'!G371&gt;4,'Raw Data'!S371='Raw Data'!T371),0,IF('Raw Data'!S371='Raw Data'!T371,'Raw Data'!G371,0)))</f>
        <v>0</v>
      </c>
      <c r="Z376">
        <f>IF(AND('Raw Data'!G371&lt;4, 'Raw Data'!S371='Raw Data'!T371), 'Raw Data'!G371,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Data'!U372</f>
        <v>0</v>
      </c>
      <c r="B377">
        <f>IF('Raw Data'!S372&gt;'Raw Data'!T372, 'Raw Data'!F372, 0)</f>
        <v>0</v>
      </c>
      <c r="C377">
        <f>IF(AND(ISNUMBER('Raw Data'!S372), 'Raw Data'!S372='Raw Data'!T372), 'Raw Data'!G372, 0)</f>
        <v>0</v>
      </c>
      <c r="D377">
        <f>IF('Raw Data'!S372&lt;'Raw Data'!T372, 'Raw Data'!H372, 0)</f>
        <v>0</v>
      </c>
      <c r="E377">
        <f>IF(SUM('Raw Data'!S372:T372)&gt;2, 'Raw Data'!I372, 0)</f>
        <v>0</v>
      </c>
      <c r="F377">
        <f>IF(AND(ISNUMBER('Raw Data'!S372),SUM('Raw Data'!S372:T372)&lt;3),'Raw Data'!I372,)</f>
        <v>0</v>
      </c>
      <c r="G377">
        <f>IF(AND('Raw Data'!S372&gt;0, 'Raw Data'!T372&gt;0), 'Raw Data'!K372, 0)</f>
        <v>0</v>
      </c>
      <c r="H377">
        <f>IF(AND(ISNUMBER('Raw Data'!S372), OR('Raw Data'!S372=0, 'Raw Data'!T372=0)), 'Raw Data'!L372, 0)</f>
        <v>0</v>
      </c>
      <c r="I377">
        <f>IF('Raw Data'!S372='Raw Data'!T372, 0, IF('Raw Data'!S372&gt;'Raw Data'!T372, 'Raw Data'!M372, 0))</f>
        <v>0</v>
      </c>
      <c r="J377">
        <f>IF('Raw Data'!S372='Raw Data'!T372, 0, IF('Raw Data'!S372&lt;'Raw Data'!T372, 'Raw Data'!O372, 0))</f>
        <v>0</v>
      </c>
      <c r="K377">
        <f>IF(AND(ISNUMBER('Raw Data'!S372), OR('Raw Data'!S372&gt;'Raw Data'!T372, 'Raw Data'!S372='Raw Data'!T372)), 'Raw Data'!P372, 0)</f>
        <v>0</v>
      </c>
      <c r="L377">
        <f>IF(AND(ISNUMBER('Raw Data'!S372), OR('Raw Data'!S372&lt;'Raw Data'!T372, 'Raw Data'!S372='Raw Data'!T372)), 'Raw Data'!Q372, 0)</f>
        <v>0</v>
      </c>
      <c r="M377">
        <f>IF(AND(ISNUMBER('Raw Data'!S372), OR('Raw Data'!S372&gt;'Raw Data'!T372, 'Raw Data'!S372&lt;'Raw Data'!T372)), 'Raw Data'!R372, 0)</f>
        <v>0</v>
      </c>
      <c r="N377">
        <f>IF(AND('Raw Data'!F372&lt;'Raw Data'!H372, 'Raw Data'!S372&gt;'Raw Data'!T372), 'Raw Data'!F372, 0)</f>
        <v>0</v>
      </c>
      <c r="O377" t="b">
        <f>'Raw Data'!F372&lt;'Raw Data'!H372</f>
        <v>0</v>
      </c>
      <c r="P377">
        <f>IF(AND('Raw Data'!F372&gt;'Raw Data'!H372, 'Raw Data'!S372&gt;'Raw Data'!T372), 'Raw Data'!F372, 0)</f>
        <v>0</v>
      </c>
      <c r="Q377">
        <f>IF(AND('Raw Data'!F372&gt;'Raw Data'!H372, 'Raw Data'!S372&lt;'Raw Data'!T372), 'Raw Data'!H372, 0)</f>
        <v>0</v>
      </c>
      <c r="R377">
        <f>IF(AND('Raw Data'!F372&lt;'Raw Data'!H372, 'Raw Data'!S372&lt;'Raw Data'!T372), 'Raw Data'!H372, 0)</f>
        <v>0</v>
      </c>
      <c r="S377">
        <f>IF(ISNUMBER('Raw Data'!F372), IF(_xlfn.XLOOKUP(SMALL('Raw Data'!F372:H372, 1), B377:D377, B377:D377, 0)&gt;0, SMALL('Raw Data'!F372:H372, 1), 0), 0)</f>
        <v>0</v>
      </c>
      <c r="T377">
        <f>IF(ISNUMBER('Raw Data'!F372), IF(_xlfn.XLOOKUP(SMALL('Raw Data'!F372:H372, 2), B377:D377, B377:D377, 0)&gt;0, SMALL('Raw Data'!F372:H372, 2), 0), 0)</f>
        <v>0</v>
      </c>
      <c r="U377">
        <f>IF(ISNUMBER('Raw Data'!F372), IF(_xlfn.XLOOKUP(SMALL('Raw Data'!F372:H372, 3), B377:D377, B377:D377, 0)&gt;0, SMALL('Raw Data'!F372:H372, 3), 0), 0)</f>
        <v>0</v>
      </c>
      <c r="V377">
        <f>IF(AND('Raw Data'!F372&lt;'Raw Data'!H372,'Raw Data'!S372&gt;'Raw Data'!T372),'Raw Data'!F372,IF(AND('Raw Data'!H372&lt;'Raw Data'!F372,'Raw Data'!T372&gt;'Raw Data'!S372),'Raw Data'!H372,0))</f>
        <v>0</v>
      </c>
      <c r="W377">
        <f>IF(AND('Raw Data'!F372&gt;'Raw Data'!H372,'Raw Data'!S372&gt;'Raw Data'!T372),'Raw Data'!F372,IF(AND('Raw Data'!H372&gt;'Raw Data'!F372,'Raw Data'!T372&gt;'Raw Data'!S372),'Raw Data'!H372,0))</f>
        <v>0</v>
      </c>
      <c r="X377">
        <f>IF(AND('Raw Data'!G372&gt;4,'Raw Data'!S372&gt;'Raw Data'!T372, ISNUMBER('Raw Data'!S372)),'Raw Data'!M372,IF(AND('Raw Data'!G372&gt;4,'Raw Data'!S372='Raw Data'!T372, ISNUMBER('Raw Data'!S372)),0,IF(AND(ISNUMBER('Raw Data'!S372), 'Raw Data'!S372='Raw Data'!T372),'Raw Data'!G372,0)))</f>
        <v>0</v>
      </c>
      <c r="Y377">
        <f>IF(AND('Raw Data'!G372&gt;4,'Raw Data'!S372&lt;'Raw Data'!T372),'Raw Data'!O372,IF(AND('Raw Data'!G372&gt;4,'Raw Data'!S372='Raw Data'!T372),0,IF('Raw Data'!S372='Raw Data'!T372,'Raw Data'!G372,0)))</f>
        <v>0</v>
      </c>
      <c r="Z377">
        <f>IF(AND('Raw Data'!G372&lt;4, 'Raw Data'!S372='Raw Data'!T372), 'Raw Data'!G372,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Data'!U373</f>
        <v>0</v>
      </c>
      <c r="B378">
        <f>IF('Raw Data'!S373&gt;'Raw Data'!T373, 'Raw Data'!F373, 0)</f>
        <v>0</v>
      </c>
      <c r="C378">
        <f>IF(AND(ISNUMBER('Raw Data'!S373), 'Raw Data'!S373='Raw Data'!T373), 'Raw Data'!G373, 0)</f>
        <v>0</v>
      </c>
      <c r="D378">
        <f>IF('Raw Data'!S373&lt;'Raw Data'!T373, 'Raw Data'!H373, 0)</f>
        <v>0</v>
      </c>
      <c r="E378">
        <f>IF(SUM('Raw Data'!S373:T373)&gt;2, 'Raw Data'!I373, 0)</f>
        <v>0</v>
      </c>
      <c r="F378">
        <f>IF(AND(ISNUMBER('Raw Data'!S373),SUM('Raw Data'!S373:T373)&lt;3),'Raw Data'!I373,)</f>
        <v>0</v>
      </c>
      <c r="G378">
        <f>IF(AND('Raw Data'!S373&gt;0, 'Raw Data'!T373&gt;0), 'Raw Data'!K373, 0)</f>
        <v>0</v>
      </c>
      <c r="H378">
        <f>IF(AND(ISNUMBER('Raw Data'!S373), OR('Raw Data'!S373=0, 'Raw Data'!T373=0)), 'Raw Data'!L373, 0)</f>
        <v>0</v>
      </c>
      <c r="I378">
        <f>IF('Raw Data'!S373='Raw Data'!T373, 0, IF('Raw Data'!S373&gt;'Raw Data'!T373, 'Raw Data'!M373, 0))</f>
        <v>0</v>
      </c>
      <c r="J378">
        <f>IF('Raw Data'!S373='Raw Data'!T373, 0, IF('Raw Data'!S373&lt;'Raw Data'!T373, 'Raw Data'!O373, 0))</f>
        <v>0</v>
      </c>
      <c r="K378">
        <f>IF(AND(ISNUMBER('Raw Data'!S373), OR('Raw Data'!S373&gt;'Raw Data'!T373, 'Raw Data'!S373='Raw Data'!T373)), 'Raw Data'!P373, 0)</f>
        <v>0</v>
      </c>
      <c r="L378">
        <f>IF(AND(ISNUMBER('Raw Data'!S373), OR('Raw Data'!S373&lt;'Raw Data'!T373, 'Raw Data'!S373='Raw Data'!T373)), 'Raw Data'!Q373, 0)</f>
        <v>0</v>
      </c>
      <c r="M378">
        <f>IF(AND(ISNUMBER('Raw Data'!S373), OR('Raw Data'!S373&gt;'Raw Data'!T373, 'Raw Data'!S373&lt;'Raw Data'!T373)), 'Raw Data'!R373, 0)</f>
        <v>0</v>
      </c>
      <c r="N378">
        <f>IF(AND('Raw Data'!F373&lt;'Raw Data'!H373, 'Raw Data'!S373&gt;'Raw Data'!T373), 'Raw Data'!F373, 0)</f>
        <v>0</v>
      </c>
      <c r="O378" t="b">
        <f>'Raw Data'!F373&lt;'Raw Data'!H373</f>
        <v>0</v>
      </c>
      <c r="P378">
        <f>IF(AND('Raw Data'!F373&gt;'Raw Data'!H373, 'Raw Data'!S373&gt;'Raw Data'!T373), 'Raw Data'!F373, 0)</f>
        <v>0</v>
      </c>
      <c r="Q378">
        <f>IF(AND('Raw Data'!F373&gt;'Raw Data'!H373, 'Raw Data'!S373&lt;'Raw Data'!T373), 'Raw Data'!H373, 0)</f>
        <v>0</v>
      </c>
      <c r="R378">
        <f>IF(AND('Raw Data'!F373&lt;'Raw Data'!H373, 'Raw Data'!S373&lt;'Raw Data'!T373), 'Raw Data'!H373, 0)</f>
        <v>0</v>
      </c>
      <c r="S378">
        <f>IF(ISNUMBER('Raw Data'!F373), IF(_xlfn.XLOOKUP(SMALL('Raw Data'!F373:H373, 1), B378:D378, B378:D378, 0)&gt;0, SMALL('Raw Data'!F373:H373, 1), 0), 0)</f>
        <v>0</v>
      </c>
      <c r="T378">
        <f>IF(ISNUMBER('Raw Data'!F373), IF(_xlfn.XLOOKUP(SMALL('Raw Data'!F373:H373, 2), B378:D378, B378:D378, 0)&gt;0, SMALL('Raw Data'!F373:H373, 2), 0), 0)</f>
        <v>0</v>
      </c>
      <c r="U378">
        <f>IF(ISNUMBER('Raw Data'!F373), IF(_xlfn.XLOOKUP(SMALL('Raw Data'!F373:H373, 3), B378:D378, B378:D378, 0)&gt;0, SMALL('Raw Data'!F373:H373, 3), 0), 0)</f>
        <v>0</v>
      </c>
      <c r="V378">
        <f>IF(AND('Raw Data'!F373&lt;'Raw Data'!H373,'Raw Data'!S373&gt;'Raw Data'!T373),'Raw Data'!F373,IF(AND('Raw Data'!H373&lt;'Raw Data'!F373,'Raw Data'!T373&gt;'Raw Data'!S373),'Raw Data'!H373,0))</f>
        <v>0</v>
      </c>
      <c r="W378">
        <f>IF(AND('Raw Data'!F373&gt;'Raw Data'!H373,'Raw Data'!S373&gt;'Raw Data'!T373),'Raw Data'!F373,IF(AND('Raw Data'!H373&gt;'Raw Data'!F373,'Raw Data'!T373&gt;'Raw Data'!S373),'Raw Data'!H373,0))</f>
        <v>0</v>
      </c>
      <c r="X378">
        <f>IF(AND('Raw Data'!G373&gt;4,'Raw Data'!S373&gt;'Raw Data'!T373, ISNUMBER('Raw Data'!S373)),'Raw Data'!M373,IF(AND('Raw Data'!G373&gt;4,'Raw Data'!S373='Raw Data'!T373, ISNUMBER('Raw Data'!S373)),0,IF(AND(ISNUMBER('Raw Data'!S373), 'Raw Data'!S373='Raw Data'!T373),'Raw Data'!G373,0)))</f>
        <v>0</v>
      </c>
      <c r="Y378">
        <f>IF(AND('Raw Data'!G373&gt;4,'Raw Data'!S373&lt;'Raw Data'!T373),'Raw Data'!O373,IF(AND('Raw Data'!G373&gt;4,'Raw Data'!S373='Raw Data'!T373),0,IF('Raw Data'!S373='Raw Data'!T373,'Raw Data'!G373,0)))</f>
        <v>0</v>
      </c>
      <c r="Z378">
        <f>IF(AND('Raw Data'!G373&lt;4, 'Raw Data'!S373='Raw Data'!T373), 'Raw Data'!G373,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Data'!U374</f>
        <v>0</v>
      </c>
      <c r="B379">
        <f>IF('Raw Data'!S374&gt;'Raw Data'!T374, 'Raw Data'!F374, 0)</f>
        <v>0</v>
      </c>
      <c r="C379">
        <f>IF(AND(ISNUMBER('Raw Data'!S374), 'Raw Data'!S374='Raw Data'!T374), 'Raw Data'!G374, 0)</f>
        <v>0</v>
      </c>
      <c r="D379">
        <f>IF('Raw Data'!S374&lt;'Raw Data'!T374, 'Raw Data'!H374, 0)</f>
        <v>0</v>
      </c>
      <c r="E379">
        <f>IF(SUM('Raw Data'!S374:T374)&gt;2, 'Raw Data'!I374, 0)</f>
        <v>0</v>
      </c>
      <c r="F379">
        <f>IF(AND(ISNUMBER('Raw Data'!S374),SUM('Raw Data'!S374:T374)&lt;3),'Raw Data'!I374,)</f>
        <v>0</v>
      </c>
      <c r="G379">
        <f>IF(AND('Raw Data'!S374&gt;0, 'Raw Data'!T374&gt;0), 'Raw Data'!K374, 0)</f>
        <v>0</v>
      </c>
      <c r="H379">
        <f>IF(AND(ISNUMBER('Raw Data'!S374), OR('Raw Data'!S374=0, 'Raw Data'!T374=0)), 'Raw Data'!L374, 0)</f>
        <v>0</v>
      </c>
      <c r="I379">
        <f>IF('Raw Data'!S374='Raw Data'!T374, 0, IF('Raw Data'!S374&gt;'Raw Data'!T374, 'Raw Data'!M374, 0))</f>
        <v>0</v>
      </c>
      <c r="J379">
        <f>IF('Raw Data'!S374='Raw Data'!T374, 0, IF('Raw Data'!S374&lt;'Raw Data'!T374, 'Raw Data'!O374, 0))</f>
        <v>0</v>
      </c>
      <c r="K379">
        <f>IF(AND(ISNUMBER('Raw Data'!S374), OR('Raw Data'!S374&gt;'Raw Data'!T374, 'Raw Data'!S374='Raw Data'!T374)), 'Raw Data'!P374, 0)</f>
        <v>0</v>
      </c>
      <c r="L379">
        <f>IF(AND(ISNUMBER('Raw Data'!S374), OR('Raw Data'!S374&lt;'Raw Data'!T374, 'Raw Data'!S374='Raw Data'!T374)), 'Raw Data'!Q374, 0)</f>
        <v>0</v>
      </c>
      <c r="M379">
        <f>IF(AND(ISNUMBER('Raw Data'!S374), OR('Raw Data'!S374&gt;'Raw Data'!T374, 'Raw Data'!S374&lt;'Raw Data'!T374)), 'Raw Data'!R374, 0)</f>
        <v>0</v>
      </c>
      <c r="N379">
        <f>IF(AND('Raw Data'!F374&lt;'Raw Data'!H374, 'Raw Data'!S374&gt;'Raw Data'!T374), 'Raw Data'!F374, 0)</f>
        <v>0</v>
      </c>
      <c r="O379" t="b">
        <f>'Raw Data'!F374&lt;'Raw Data'!H374</f>
        <v>0</v>
      </c>
      <c r="P379">
        <f>IF(AND('Raw Data'!F374&gt;'Raw Data'!H374, 'Raw Data'!S374&gt;'Raw Data'!T374), 'Raw Data'!F374, 0)</f>
        <v>0</v>
      </c>
      <c r="Q379">
        <f>IF(AND('Raw Data'!F374&gt;'Raw Data'!H374, 'Raw Data'!S374&lt;'Raw Data'!T374), 'Raw Data'!H374, 0)</f>
        <v>0</v>
      </c>
      <c r="R379">
        <f>IF(AND('Raw Data'!F374&lt;'Raw Data'!H374, 'Raw Data'!S374&lt;'Raw Data'!T374), 'Raw Data'!H374, 0)</f>
        <v>0</v>
      </c>
      <c r="S379">
        <f>IF(ISNUMBER('Raw Data'!F374), IF(_xlfn.XLOOKUP(SMALL('Raw Data'!F374:H374, 1), B379:D379, B379:D379, 0)&gt;0, SMALL('Raw Data'!F374:H374, 1), 0), 0)</f>
        <v>0</v>
      </c>
      <c r="T379">
        <f>IF(ISNUMBER('Raw Data'!F374), IF(_xlfn.XLOOKUP(SMALL('Raw Data'!F374:H374, 2), B379:D379, B379:D379, 0)&gt;0, SMALL('Raw Data'!F374:H374, 2), 0), 0)</f>
        <v>0</v>
      </c>
      <c r="U379">
        <f>IF(ISNUMBER('Raw Data'!F374), IF(_xlfn.XLOOKUP(SMALL('Raw Data'!F374:H374, 3), B379:D379, B379:D379, 0)&gt;0, SMALL('Raw Data'!F374:H374, 3), 0), 0)</f>
        <v>0</v>
      </c>
      <c r="V379">
        <f>IF(AND('Raw Data'!F374&lt;'Raw Data'!H374,'Raw Data'!S374&gt;'Raw Data'!T374),'Raw Data'!F374,IF(AND('Raw Data'!H374&lt;'Raw Data'!F374,'Raw Data'!T374&gt;'Raw Data'!S374),'Raw Data'!H374,0))</f>
        <v>0</v>
      </c>
      <c r="W379">
        <f>IF(AND('Raw Data'!F374&gt;'Raw Data'!H374,'Raw Data'!S374&gt;'Raw Data'!T374),'Raw Data'!F374,IF(AND('Raw Data'!H374&gt;'Raw Data'!F374,'Raw Data'!T374&gt;'Raw Data'!S374),'Raw Data'!H374,0))</f>
        <v>0</v>
      </c>
      <c r="X379">
        <f>IF(AND('Raw Data'!G374&gt;4,'Raw Data'!S374&gt;'Raw Data'!T374, ISNUMBER('Raw Data'!S374)),'Raw Data'!M374,IF(AND('Raw Data'!G374&gt;4,'Raw Data'!S374='Raw Data'!T374, ISNUMBER('Raw Data'!S374)),0,IF(AND(ISNUMBER('Raw Data'!S374), 'Raw Data'!S374='Raw Data'!T374),'Raw Data'!G374,0)))</f>
        <v>0</v>
      </c>
      <c r="Y379">
        <f>IF(AND('Raw Data'!G374&gt;4,'Raw Data'!S374&lt;'Raw Data'!T374),'Raw Data'!O374,IF(AND('Raw Data'!G374&gt;4,'Raw Data'!S374='Raw Data'!T374),0,IF('Raw Data'!S374='Raw Data'!T374,'Raw Data'!G374,0)))</f>
        <v>0</v>
      </c>
      <c r="Z379">
        <f>IF(AND('Raw Data'!G374&lt;4, 'Raw Data'!S374='Raw Data'!T374), 'Raw Data'!G374,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Data'!U375</f>
        <v>0</v>
      </c>
      <c r="B380">
        <f>IF('Raw Data'!S375&gt;'Raw Data'!T375, 'Raw Data'!F375, 0)</f>
        <v>0</v>
      </c>
      <c r="C380">
        <f>IF(AND(ISNUMBER('Raw Data'!S375), 'Raw Data'!S375='Raw Data'!T375), 'Raw Data'!G375, 0)</f>
        <v>0</v>
      </c>
      <c r="D380">
        <f>IF('Raw Data'!S375&lt;'Raw Data'!T375, 'Raw Data'!H375, 0)</f>
        <v>0</v>
      </c>
      <c r="E380">
        <f>IF(SUM('Raw Data'!S375:T375)&gt;2, 'Raw Data'!I375, 0)</f>
        <v>0</v>
      </c>
      <c r="F380">
        <f>IF(AND(ISNUMBER('Raw Data'!S375),SUM('Raw Data'!S375:T375)&lt;3),'Raw Data'!I375,)</f>
        <v>0</v>
      </c>
      <c r="G380">
        <f>IF(AND('Raw Data'!S375&gt;0, 'Raw Data'!T375&gt;0), 'Raw Data'!K375, 0)</f>
        <v>0</v>
      </c>
      <c r="H380">
        <f>IF(AND(ISNUMBER('Raw Data'!S375), OR('Raw Data'!S375=0, 'Raw Data'!T375=0)), 'Raw Data'!L375, 0)</f>
        <v>0</v>
      </c>
      <c r="I380">
        <f>IF('Raw Data'!S375='Raw Data'!T375, 0, IF('Raw Data'!S375&gt;'Raw Data'!T375, 'Raw Data'!M375, 0))</f>
        <v>0</v>
      </c>
      <c r="J380">
        <f>IF('Raw Data'!S375='Raw Data'!T375, 0, IF('Raw Data'!S375&lt;'Raw Data'!T375, 'Raw Data'!O375, 0))</f>
        <v>0</v>
      </c>
      <c r="K380">
        <f>IF(AND(ISNUMBER('Raw Data'!S375), OR('Raw Data'!S375&gt;'Raw Data'!T375, 'Raw Data'!S375='Raw Data'!T375)), 'Raw Data'!P375, 0)</f>
        <v>0</v>
      </c>
      <c r="L380">
        <f>IF(AND(ISNUMBER('Raw Data'!S375), OR('Raw Data'!S375&lt;'Raw Data'!T375, 'Raw Data'!S375='Raw Data'!T375)), 'Raw Data'!Q375, 0)</f>
        <v>0</v>
      </c>
      <c r="M380">
        <f>IF(AND(ISNUMBER('Raw Data'!S375), OR('Raw Data'!S375&gt;'Raw Data'!T375, 'Raw Data'!S375&lt;'Raw Data'!T375)), 'Raw Data'!R375, 0)</f>
        <v>0</v>
      </c>
      <c r="N380">
        <f>IF(AND('Raw Data'!F375&lt;'Raw Data'!H375, 'Raw Data'!S375&gt;'Raw Data'!T375), 'Raw Data'!F375, 0)</f>
        <v>0</v>
      </c>
      <c r="O380" t="b">
        <f>'Raw Data'!F375&lt;'Raw Data'!H375</f>
        <v>0</v>
      </c>
      <c r="P380">
        <f>IF(AND('Raw Data'!F375&gt;'Raw Data'!H375, 'Raw Data'!S375&gt;'Raw Data'!T375), 'Raw Data'!F375, 0)</f>
        <v>0</v>
      </c>
      <c r="Q380">
        <f>IF(AND('Raw Data'!F375&gt;'Raw Data'!H375, 'Raw Data'!S375&lt;'Raw Data'!T375), 'Raw Data'!H375, 0)</f>
        <v>0</v>
      </c>
      <c r="R380">
        <f>IF(AND('Raw Data'!F375&lt;'Raw Data'!H375, 'Raw Data'!S375&lt;'Raw Data'!T375), 'Raw Data'!H375, 0)</f>
        <v>0</v>
      </c>
      <c r="S380">
        <f>IF(ISNUMBER('Raw Data'!F375), IF(_xlfn.XLOOKUP(SMALL('Raw Data'!F375:H375, 1), B380:D380, B380:D380, 0)&gt;0, SMALL('Raw Data'!F375:H375, 1), 0), 0)</f>
        <v>0</v>
      </c>
      <c r="T380">
        <f>IF(ISNUMBER('Raw Data'!F375), IF(_xlfn.XLOOKUP(SMALL('Raw Data'!F375:H375, 2), B380:D380, B380:D380, 0)&gt;0, SMALL('Raw Data'!F375:H375, 2), 0), 0)</f>
        <v>0</v>
      </c>
      <c r="U380">
        <f>IF(ISNUMBER('Raw Data'!F375), IF(_xlfn.XLOOKUP(SMALL('Raw Data'!F375:H375, 3), B380:D380, B380:D380, 0)&gt;0, SMALL('Raw Data'!F375:H375, 3), 0), 0)</f>
        <v>0</v>
      </c>
      <c r="V380">
        <f>IF(AND('Raw Data'!F375&lt;'Raw Data'!H375,'Raw Data'!S375&gt;'Raw Data'!T375),'Raw Data'!F375,IF(AND('Raw Data'!H375&lt;'Raw Data'!F375,'Raw Data'!T375&gt;'Raw Data'!S375),'Raw Data'!H375,0))</f>
        <v>0</v>
      </c>
      <c r="W380">
        <f>IF(AND('Raw Data'!F375&gt;'Raw Data'!H375,'Raw Data'!S375&gt;'Raw Data'!T375),'Raw Data'!F375,IF(AND('Raw Data'!H375&gt;'Raw Data'!F375,'Raw Data'!T375&gt;'Raw Data'!S375),'Raw Data'!H375,0))</f>
        <v>0</v>
      </c>
      <c r="X380">
        <f>IF(AND('Raw Data'!G375&gt;4,'Raw Data'!S375&gt;'Raw Data'!T375, ISNUMBER('Raw Data'!S375)),'Raw Data'!M375,IF(AND('Raw Data'!G375&gt;4,'Raw Data'!S375='Raw Data'!T375, ISNUMBER('Raw Data'!S375)),0,IF(AND(ISNUMBER('Raw Data'!S375), 'Raw Data'!S375='Raw Data'!T375),'Raw Data'!G375,0)))</f>
        <v>0</v>
      </c>
      <c r="Y380">
        <f>IF(AND('Raw Data'!G375&gt;4,'Raw Data'!S375&lt;'Raw Data'!T375),'Raw Data'!O375,IF(AND('Raw Data'!G375&gt;4,'Raw Data'!S375='Raw Data'!T375),0,IF('Raw Data'!S375='Raw Data'!T375,'Raw Data'!G375,0)))</f>
        <v>0</v>
      </c>
      <c r="Z380">
        <f>IF(AND('Raw Data'!G375&lt;4, 'Raw Data'!S375='Raw Data'!T375), 'Raw Data'!G375,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Data'!U376</f>
        <v>0</v>
      </c>
      <c r="B381">
        <f>IF('Raw Data'!S376&gt;'Raw Data'!T376, 'Raw Data'!F376, 0)</f>
        <v>0</v>
      </c>
      <c r="C381">
        <f>IF(AND(ISNUMBER('Raw Data'!S376), 'Raw Data'!S376='Raw Data'!T376), 'Raw Data'!G376, 0)</f>
        <v>0</v>
      </c>
      <c r="D381">
        <f>IF('Raw Data'!S376&lt;'Raw Data'!T376, 'Raw Data'!H376, 0)</f>
        <v>0</v>
      </c>
      <c r="E381">
        <f>IF(SUM('Raw Data'!S376:T376)&gt;2, 'Raw Data'!I376, 0)</f>
        <v>0</v>
      </c>
      <c r="F381">
        <f>IF(AND(ISNUMBER('Raw Data'!S376),SUM('Raw Data'!S376:T376)&lt;3),'Raw Data'!I376,)</f>
        <v>0</v>
      </c>
      <c r="G381">
        <f>IF(AND('Raw Data'!S376&gt;0, 'Raw Data'!T376&gt;0), 'Raw Data'!K376, 0)</f>
        <v>0</v>
      </c>
      <c r="H381">
        <f>IF(AND(ISNUMBER('Raw Data'!S376), OR('Raw Data'!S376=0, 'Raw Data'!T376=0)), 'Raw Data'!L376, 0)</f>
        <v>0</v>
      </c>
      <c r="I381">
        <f>IF('Raw Data'!S376='Raw Data'!T376, 0, IF('Raw Data'!S376&gt;'Raw Data'!T376, 'Raw Data'!M376, 0))</f>
        <v>0</v>
      </c>
      <c r="J381">
        <f>IF('Raw Data'!S376='Raw Data'!T376, 0, IF('Raw Data'!S376&lt;'Raw Data'!T376, 'Raw Data'!O376, 0))</f>
        <v>0</v>
      </c>
      <c r="K381">
        <f>IF(AND(ISNUMBER('Raw Data'!S376), OR('Raw Data'!S376&gt;'Raw Data'!T376, 'Raw Data'!S376='Raw Data'!T376)), 'Raw Data'!P376, 0)</f>
        <v>0</v>
      </c>
      <c r="L381">
        <f>IF(AND(ISNUMBER('Raw Data'!S376), OR('Raw Data'!S376&lt;'Raw Data'!T376, 'Raw Data'!S376='Raw Data'!T376)), 'Raw Data'!Q376, 0)</f>
        <v>0</v>
      </c>
      <c r="M381">
        <f>IF(AND(ISNUMBER('Raw Data'!S376), OR('Raw Data'!S376&gt;'Raw Data'!T376, 'Raw Data'!S376&lt;'Raw Data'!T376)), 'Raw Data'!R376, 0)</f>
        <v>0</v>
      </c>
      <c r="N381">
        <f>IF(AND('Raw Data'!F376&lt;'Raw Data'!H376, 'Raw Data'!S376&gt;'Raw Data'!T376), 'Raw Data'!F376, 0)</f>
        <v>0</v>
      </c>
      <c r="O381" t="b">
        <f>'Raw Data'!F376&lt;'Raw Data'!H376</f>
        <v>0</v>
      </c>
      <c r="P381">
        <f>IF(AND('Raw Data'!F376&gt;'Raw Data'!H376, 'Raw Data'!S376&gt;'Raw Data'!T376), 'Raw Data'!F376, 0)</f>
        <v>0</v>
      </c>
      <c r="Q381">
        <f>IF(AND('Raw Data'!F376&gt;'Raw Data'!H376, 'Raw Data'!S376&lt;'Raw Data'!T376), 'Raw Data'!H376, 0)</f>
        <v>0</v>
      </c>
      <c r="R381">
        <f>IF(AND('Raw Data'!F376&lt;'Raw Data'!H376, 'Raw Data'!S376&lt;'Raw Data'!T376), 'Raw Data'!H376, 0)</f>
        <v>0</v>
      </c>
      <c r="S381">
        <f>IF(ISNUMBER('Raw Data'!F376), IF(_xlfn.XLOOKUP(SMALL('Raw Data'!F376:H376, 1), B381:D381, B381:D381, 0)&gt;0, SMALL('Raw Data'!F376:H376, 1), 0), 0)</f>
        <v>0</v>
      </c>
      <c r="T381">
        <f>IF(ISNUMBER('Raw Data'!F376), IF(_xlfn.XLOOKUP(SMALL('Raw Data'!F376:H376, 2), B381:D381, B381:D381, 0)&gt;0, SMALL('Raw Data'!F376:H376, 2), 0), 0)</f>
        <v>0</v>
      </c>
      <c r="U381">
        <f>IF(ISNUMBER('Raw Data'!F376), IF(_xlfn.XLOOKUP(SMALL('Raw Data'!F376:H376, 3), B381:D381, B381:D381, 0)&gt;0, SMALL('Raw Data'!F376:H376, 3), 0), 0)</f>
        <v>0</v>
      </c>
      <c r="V381">
        <f>IF(AND('Raw Data'!F376&lt;'Raw Data'!H376,'Raw Data'!S376&gt;'Raw Data'!T376),'Raw Data'!F376,IF(AND('Raw Data'!H376&lt;'Raw Data'!F376,'Raw Data'!T376&gt;'Raw Data'!S376),'Raw Data'!H376,0))</f>
        <v>0</v>
      </c>
      <c r="W381">
        <f>IF(AND('Raw Data'!F376&gt;'Raw Data'!H376,'Raw Data'!S376&gt;'Raw Data'!T376),'Raw Data'!F376,IF(AND('Raw Data'!H376&gt;'Raw Data'!F376,'Raw Data'!T376&gt;'Raw Data'!S376),'Raw Data'!H376,0))</f>
        <v>0</v>
      </c>
      <c r="X381">
        <f>IF(AND('Raw Data'!G376&gt;4,'Raw Data'!S376&gt;'Raw Data'!T376, ISNUMBER('Raw Data'!S376)),'Raw Data'!M376,IF(AND('Raw Data'!G376&gt;4,'Raw Data'!S376='Raw Data'!T376, ISNUMBER('Raw Data'!S376)),0,IF(AND(ISNUMBER('Raw Data'!S376), 'Raw Data'!S376='Raw Data'!T376),'Raw Data'!G376,0)))</f>
        <v>0</v>
      </c>
      <c r="Y381">
        <f>IF(AND('Raw Data'!G376&gt;4,'Raw Data'!S376&lt;'Raw Data'!T376),'Raw Data'!O376,IF(AND('Raw Data'!G376&gt;4,'Raw Data'!S376='Raw Data'!T376),0,IF('Raw Data'!S376='Raw Data'!T376,'Raw Data'!G376,0)))</f>
        <v>0</v>
      </c>
      <c r="Z381">
        <f>IF(AND('Raw Data'!G376&lt;4, 'Raw Data'!S376='Raw Data'!T376), 'Raw Data'!G376,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Data'!U377</f>
        <v>0</v>
      </c>
      <c r="B382">
        <f>IF('Raw Data'!S377&gt;'Raw Data'!T377, 'Raw Data'!F377, 0)</f>
        <v>0</v>
      </c>
      <c r="C382">
        <f>IF(AND(ISNUMBER('Raw Data'!S377), 'Raw Data'!S377='Raw Data'!T377), 'Raw Data'!G377, 0)</f>
        <v>0</v>
      </c>
      <c r="D382">
        <f>IF('Raw Data'!S377&lt;'Raw Data'!T377, 'Raw Data'!H377, 0)</f>
        <v>0</v>
      </c>
      <c r="E382">
        <f>IF(SUM('Raw Data'!S377:T377)&gt;2, 'Raw Data'!I377, 0)</f>
        <v>0</v>
      </c>
      <c r="F382">
        <f>IF(AND(ISNUMBER('Raw Data'!S377),SUM('Raw Data'!S377:T377)&lt;3),'Raw Data'!I377,)</f>
        <v>0</v>
      </c>
      <c r="G382">
        <f>IF(AND('Raw Data'!S377&gt;0, 'Raw Data'!T377&gt;0), 'Raw Data'!K377, 0)</f>
        <v>0</v>
      </c>
      <c r="H382">
        <f>IF(AND(ISNUMBER('Raw Data'!S377), OR('Raw Data'!S377=0, 'Raw Data'!T377=0)), 'Raw Data'!L377, 0)</f>
        <v>0</v>
      </c>
      <c r="I382">
        <f>IF('Raw Data'!S377='Raw Data'!T377, 0, IF('Raw Data'!S377&gt;'Raw Data'!T377, 'Raw Data'!M377, 0))</f>
        <v>0</v>
      </c>
      <c r="J382">
        <f>IF('Raw Data'!S377='Raw Data'!T377, 0, IF('Raw Data'!S377&lt;'Raw Data'!T377, 'Raw Data'!O377, 0))</f>
        <v>0</v>
      </c>
      <c r="K382">
        <f>IF(AND(ISNUMBER('Raw Data'!S377), OR('Raw Data'!S377&gt;'Raw Data'!T377, 'Raw Data'!S377='Raw Data'!T377)), 'Raw Data'!P377, 0)</f>
        <v>0</v>
      </c>
      <c r="L382">
        <f>IF(AND(ISNUMBER('Raw Data'!S377), OR('Raw Data'!S377&lt;'Raw Data'!T377, 'Raw Data'!S377='Raw Data'!T377)), 'Raw Data'!Q377, 0)</f>
        <v>0</v>
      </c>
      <c r="M382">
        <f>IF(AND(ISNUMBER('Raw Data'!S377), OR('Raw Data'!S377&gt;'Raw Data'!T377, 'Raw Data'!S377&lt;'Raw Data'!T377)), 'Raw Data'!R377, 0)</f>
        <v>0</v>
      </c>
      <c r="N382">
        <f>IF(AND('Raw Data'!F377&lt;'Raw Data'!H377, 'Raw Data'!S377&gt;'Raw Data'!T377), 'Raw Data'!F377, 0)</f>
        <v>0</v>
      </c>
      <c r="O382" t="b">
        <f>'Raw Data'!F377&lt;'Raw Data'!H377</f>
        <v>0</v>
      </c>
      <c r="P382">
        <f>IF(AND('Raw Data'!F377&gt;'Raw Data'!H377, 'Raw Data'!S377&gt;'Raw Data'!T377), 'Raw Data'!F377, 0)</f>
        <v>0</v>
      </c>
      <c r="Q382">
        <f>IF(AND('Raw Data'!F377&gt;'Raw Data'!H377, 'Raw Data'!S377&lt;'Raw Data'!T377), 'Raw Data'!H377, 0)</f>
        <v>0</v>
      </c>
      <c r="R382">
        <f>IF(AND('Raw Data'!F377&lt;'Raw Data'!H377, 'Raw Data'!S377&lt;'Raw Data'!T377), 'Raw Data'!H377, 0)</f>
        <v>0</v>
      </c>
      <c r="S382">
        <f>IF(ISNUMBER('Raw Data'!F377), IF(_xlfn.XLOOKUP(SMALL('Raw Data'!F377:H377, 1), B382:D382, B382:D382, 0)&gt;0, SMALL('Raw Data'!F377:H377, 1), 0), 0)</f>
        <v>0</v>
      </c>
      <c r="T382">
        <f>IF(ISNUMBER('Raw Data'!F377), IF(_xlfn.XLOOKUP(SMALL('Raw Data'!F377:H377, 2), B382:D382, B382:D382, 0)&gt;0, SMALL('Raw Data'!F377:H377, 2), 0), 0)</f>
        <v>0</v>
      </c>
      <c r="U382">
        <f>IF(ISNUMBER('Raw Data'!F377), IF(_xlfn.XLOOKUP(SMALL('Raw Data'!F377:H377, 3), B382:D382, B382:D382, 0)&gt;0, SMALL('Raw Data'!F377:H377, 3), 0), 0)</f>
        <v>0</v>
      </c>
      <c r="V382">
        <f>IF(AND('Raw Data'!F377&lt;'Raw Data'!H377,'Raw Data'!S377&gt;'Raw Data'!T377),'Raw Data'!F377,IF(AND('Raw Data'!H377&lt;'Raw Data'!F377,'Raw Data'!T377&gt;'Raw Data'!S377),'Raw Data'!H377,0))</f>
        <v>0</v>
      </c>
      <c r="W382">
        <f>IF(AND('Raw Data'!F377&gt;'Raw Data'!H377,'Raw Data'!S377&gt;'Raw Data'!T377),'Raw Data'!F377,IF(AND('Raw Data'!H377&gt;'Raw Data'!F377,'Raw Data'!T377&gt;'Raw Data'!S377),'Raw Data'!H377,0))</f>
        <v>0</v>
      </c>
      <c r="X382">
        <f>IF(AND('Raw Data'!G377&gt;4,'Raw Data'!S377&gt;'Raw Data'!T377, ISNUMBER('Raw Data'!S377)),'Raw Data'!M377,IF(AND('Raw Data'!G377&gt;4,'Raw Data'!S377='Raw Data'!T377, ISNUMBER('Raw Data'!S377)),0,IF(AND(ISNUMBER('Raw Data'!S377), 'Raw Data'!S377='Raw Data'!T377),'Raw Data'!G377,0)))</f>
        <v>0</v>
      </c>
      <c r="Y382">
        <f>IF(AND('Raw Data'!G377&gt;4,'Raw Data'!S377&lt;'Raw Data'!T377),'Raw Data'!O377,IF(AND('Raw Data'!G377&gt;4,'Raw Data'!S377='Raw Data'!T377),0,IF('Raw Data'!S377='Raw Data'!T377,'Raw Data'!G377,0)))</f>
        <v>0</v>
      </c>
      <c r="Z382">
        <f>IF(AND('Raw Data'!G377&lt;4, 'Raw Data'!S377='Raw Data'!T377), 'Raw Data'!G377,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Data'!U378</f>
        <v>0</v>
      </c>
      <c r="B383">
        <f>IF('Raw Data'!S378&gt;'Raw Data'!T378, 'Raw Data'!F378, 0)</f>
        <v>0</v>
      </c>
      <c r="C383">
        <f>IF(AND(ISNUMBER('Raw Data'!S378), 'Raw Data'!S378='Raw Data'!T378), 'Raw Data'!G378, 0)</f>
        <v>0</v>
      </c>
      <c r="D383">
        <f>IF('Raw Data'!S378&lt;'Raw Data'!T378, 'Raw Data'!H378, 0)</f>
        <v>0</v>
      </c>
      <c r="E383">
        <f>IF(SUM('Raw Data'!S378:T378)&gt;2, 'Raw Data'!I378, 0)</f>
        <v>0</v>
      </c>
      <c r="F383">
        <f>IF(AND(ISNUMBER('Raw Data'!S378),SUM('Raw Data'!S378:T378)&lt;3),'Raw Data'!I378,)</f>
        <v>0</v>
      </c>
      <c r="G383">
        <f>IF(AND('Raw Data'!S378&gt;0, 'Raw Data'!T378&gt;0), 'Raw Data'!K378, 0)</f>
        <v>0</v>
      </c>
      <c r="H383">
        <f>IF(AND(ISNUMBER('Raw Data'!S378), OR('Raw Data'!S378=0, 'Raw Data'!T378=0)), 'Raw Data'!L378, 0)</f>
        <v>0</v>
      </c>
      <c r="I383">
        <f>IF('Raw Data'!S378='Raw Data'!T378, 0, IF('Raw Data'!S378&gt;'Raw Data'!T378, 'Raw Data'!M378, 0))</f>
        <v>0</v>
      </c>
      <c r="J383">
        <f>IF('Raw Data'!S378='Raw Data'!T378, 0, IF('Raw Data'!S378&lt;'Raw Data'!T378, 'Raw Data'!O378, 0))</f>
        <v>0</v>
      </c>
      <c r="K383">
        <f>IF(AND(ISNUMBER('Raw Data'!S378), OR('Raw Data'!S378&gt;'Raw Data'!T378, 'Raw Data'!S378='Raw Data'!T378)), 'Raw Data'!P378, 0)</f>
        <v>0</v>
      </c>
      <c r="L383">
        <f>IF(AND(ISNUMBER('Raw Data'!S378), OR('Raw Data'!S378&lt;'Raw Data'!T378, 'Raw Data'!S378='Raw Data'!T378)), 'Raw Data'!Q378, 0)</f>
        <v>0</v>
      </c>
      <c r="M383">
        <f>IF(AND(ISNUMBER('Raw Data'!S378), OR('Raw Data'!S378&gt;'Raw Data'!T378, 'Raw Data'!S378&lt;'Raw Data'!T378)), 'Raw Data'!R378, 0)</f>
        <v>0</v>
      </c>
      <c r="N383">
        <f>IF(AND('Raw Data'!F378&lt;'Raw Data'!H378, 'Raw Data'!S378&gt;'Raw Data'!T378), 'Raw Data'!F378, 0)</f>
        <v>0</v>
      </c>
      <c r="O383" t="b">
        <f>'Raw Data'!F378&lt;'Raw Data'!H378</f>
        <v>0</v>
      </c>
      <c r="P383">
        <f>IF(AND('Raw Data'!F378&gt;'Raw Data'!H378, 'Raw Data'!S378&gt;'Raw Data'!T378), 'Raw Data'!F378, 0)</f>
        <v>0</v>
      </c>
      <c r="Q383">
        <f>IF(AND('Raw Data'!F378&gt;'Raw Data'!H378, 'Raw Data'!S378&lt;'Raw Data'!T378), 'Raw Data'!H378, 0)</f>
        <v>0</v>
      </c>
      <c r="R383">
        <f>IF(AND('Raw Data'!F378&lt;'Raw Data'!H378, 'Raw Data'!S378&lt;'Raw Data'!T378), 'Raw Data'!H378, 0)</f>
        <v>0</v>
      </c>
      <c r="S383">
        <f>IF(ISNUMBER('Raw Data'!F378), IF(_xlfn.XLOOKUP(SMALL('Raw Data'!F378:H378, 1), B383:D383, B383:D383, 0)&gt;0, SMALL('Raw Data'!F378:H378, 1), 0), 0)</f>
        <v>0</v>
      </c>
      <c r="T383">
        <f>IF(ISNUMBER('Raw Data'!F378), IF(_xlfn.XLOOKUP(SMALL('Raw Data'!F378:H378, 2), B383:D383, B383:D383, 0)&gt;0, SMALL('Raw Data'!F378:H378, 2), 0), 0)</f>
        <v>0</v>
      </c>
      <c r="U383">
        <f>IF(ISNUMBER('Raw Data'!F378), IF(_xlfn.XLOOKUP(SMALL('Raw Data'!F378:H378, 3), B383:D383, B383:D383, 0)&gt;0, SMALL('Raw Data'!F378:H378, 3), 0), 0)</f>
        <v>0</v>
      </c>
      <c r="V383">
        <f>IF(AND('Raw Data'!F378&lt;'Raw Data'!H378,'Raw Data'!S378&gt;'Raw Data'!T378),'Raw Data'!F378,IF(AND('Raw Data'!H378&lt;'Raw Data'!F378,'Raw Data'!T378&gt;'Raw Data'!S378),'Raw Data'!H378,0))</f>
        <v>0</v>
      </c>
      <c r="W383">
        <f>IF(AND('Raw Data'!F378&gt;'Raw Data'!H378,'Raw Data'!S378&gt;'Raw Data'!T378),'Raw Data'!F378,IF(AND('Raw Data'!H378&gt;'Raw Data'!F378,'Raw Data'!T378&gt;'Raw Data'!S378),'Raw Data'!H378,0))</f>
        <v>0</v>
      </c>
      <c r="X383">
        <f>IF(AND('Raw Data'!G378&gt;4,'Raw Data'!S378&gt;'Raw Data'!T378, ISNUMBER('Raw Data'!S378)),'Raw Data'!M378,IF(AND('Raw Data'!G378&gt;4,'Raw Data'!S378='Raw Data'!T378, ISNUMBER('Raw Data'!S378)),0,IF(AND(ISNUMBER('Raw Data'!S378), 'Raw Data'!S378='Raw Data'!T378),'Raw Data'!G378,0)))</f>
        <v>0</v>
      </c>
      <c r="Y383">
        <f>IF(AND('Raw Data'!G378&gt;4,'Raw Data'!S378&lt;'Raw Data'!T378),'Raw Data'!O378,IF(AND('Raw Data'!G378&gt;4,'Raw Data'!S378='Raw Data'!T378),0,IF('Raw Data'!S378='Raw Data'!T378,'Raw Data'!G378,0)))</f>
        <v>0</v>
      </c>
      <c r="Z383">
        <f>IF(AND('Raw Data'!G378&lt;4, 'Raw Data'!S378='Raw Data'!T378), 'Raw Data'!G378,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Data'!U379</f>
        <v>0</v>
      </c>
      <c r="B384">
        <f>IF('Raw Data'!S379&gt;'Raw Data'!T379, 'Raw Data'!F379, 0)</f>
        <v>0</v>
      </c>
      <c r="C384">
        <f>IF(AND(ISNUMBER('Raw Data'!S379), 'Raw Data'!S379='Raw Data'!T379), 'Raw Data'!G379, 0)</f>
        <v>0</v>
      </c>
      <c r="D384">
        <f>IF('Raw Data'!S379&lt;'Raw Data'!T379, 'Raw Data'!H379, 0)</f>
        <v>0</v>
      </c>
      <c r="E384">
        <f>IF(SUM('Raw Data'!S379:T379)&gt;2, 'Raw Data'!I379, 0)</f>
        <v>0</v>
      </c>
      <c r="F384">
        <f>IF(AND(ISNUMBER('Raw Data'!S379),SUM('Raw Data'!S379:T379)&lt;3),'Raw Data'!I379,)</f>
        <v>0</v>
      </c>
      <c r="G384">
        <f>IF(AND('Raw Data'!S379&gt;0, 'Raw Data'!T379&gt;0), 'Raw Data'!K379, 0)</f>
        <v>0</v>
      </c>
      <c r="H384">
        <f>IF(AND(ISNUMBER('Raw Data'!S379), OR('Raw Data'!S379=0, 'Raw Data'!T379=0)), 'Raw Data'!L379, 0)</f>
        <v>0</v>
      </c>
      <c r="I384">
        <f>IF('Raw Data'!S379='Raw Data'!T379, 0, IF('Raw Data'!S379&gt;'Raw Data'!T379, 'Raw Data'!M379, 0))</f>
        <v>0</v>
      </c>
      <c r="J384">
        <f>IF('Raw Data'!S379='Raw Data'!T379, 0, IF('Raw Data'!S379&lt;'Raw Data'!T379, 'Raw Data'!O379, 0))</f>
        <v>0</v>
      </c>
      <c r="K384">
        <f>IF(AND(ISNUMBER('Raw Data'!S379), OR('Raw Data'!S379&gt;'Raw Data'!T379, 'Raw Data'!S379='Raw Data'!T379)), 'Raw Data'!P379, 0)</f>
        <v>0</v>
      </c>
      <c r="L384">
        <f>IF(AND(ISNUMBER('Raw Data'!S379), OR('Raw Data'!S379&lt;'Raw Data'!T379, 'Raw Data'!S379='Raw Data'!T379)), 'Raw Data'!Q379, 0)</f>
        <v>0</v>
      </c>
      <c r="M384">
        <f>IF(AND(ISNUMBER('Raw Data'!S379), OR('Raw Data'!S379&gt;'Raw Data'!T379, 'Raw Data'!S379&lt;'Raw Data'!T379)), 'Raw Data'!R379, 0)</f>
        <v>0</v>
      </c>
      <c r="N384">
        <f>IF(AND('Raw Data'!F379&lt;'Raw Data'!H379, 'Raw Data'!S379&gt;'Raw Data'!T379), 'Raw Data'!F379, 0)</f>
        <v>0</v>
      </c>
      <c r="O384" t="b">
        <f>'Raw Data'!F379&lt;'Raw Data'!H379</f>
        <v>0</v>
      </c>
      <c r="P384">
        <f>IF(AND('Raw Data'!F379&gt;'Raw Data'!H379, 'Raw Data'!S379&gt;'Raw Data'!T379), 'Raw Data'!F379, 0)</f>
        <v>0</v>
      </c>
      <c r="Q384">
        <f>IF(AND('Raw Data'!F379&gt;'Raw Data'!H379, 'Raw Data'!S379&lt;'Raw Data'!T379), 'Raw Data'!H379, 0)</f>
        <v>0</v>
      </c>
      <c r="R384">
        <f>IF(AND('Raw Data'!F379&lt;'Raw Data'!H379, 'Raw Data'!S379&lt;'Raw Data'!T379), 'Raw Data'!H379, 0)</f>
        <v>0</v>
      </c>
      <c r="S384">
        <f>IF(ISNUMBER('Raw Data'!F379), IF(_xlfn.XLOOKUP(SMALL('Raw Data'!F379:H379, 1), B384:D384, B384:D384, 0)&gt;0, SMALL('Raw Data'!F379:H379, 1), 0), 0)</f>
        <v>0</v>
      </c>
      <c r="T384">
        <f>IF(ISNUMBER('Raw Data'!F379), IF(_xlfn.XLOOKUP(SMALL('Raw Data'!F379:H379, 2), B384:D384, B384:D384, 0)&gt;0, SMALL('Raw Data'!F379:H379, 2), 0), 0)</f>
        <v>0</v>
      </c>
      <c r="U384">
        <f>IF(ISNUMBER('Raw Data'!F379), IF(_xlfn.XLOOKUP(SMALL('Raw Data'!F379:H379, 3), B384:D384, B384:D384, 0)&gt;0, SMALL('Raw Data'!F379:H379, 3), 0), 0)</f>
        <v>0</v>
      </c>
      <c r="V384">
        <f>IF(AND('Raw Data'!F379&lt;'Raw Data'!H379,'Raw Data'!S379&gt;'Raw Data'!T379),'Raw Data'!F379,IF(AND('Raw Data'!H379&lt;'Raw Data'!F379,'Raw Data'!T379&gt;'Raw Data'!S379),'Raw Data'!H379,0))</f>
        <v>0</v>
      </c>
      <c r="W384">
        <f>IF(AND('Raw Data'!F379&gt;'Raw Data'!H379,'Raw Data'!S379&gt;'Raw Data'!T379),'Raw Data'!F379,IF(AND('Raw Data'!H379&gt;'Raw Data'!F379,'Raw Data'!T379&gt;'Raw Data'!S379),'Raw Data'!H379,0))</f>
        <v>0</v>
      </c>
      <c r="X384">
        <f>IF(AND('Raw Data'!G379&gt;4,'Raw Data'!S379&gt;'Raw Data'!T379, ISNUMBER('Raw Data'!S379)),'Raw Data'!M379,IF(AND('Raw Data'!G379&gt;4,'Raw Data'!S379='Raw Data'!T379, ISNUMBER('Raw Data'!S379)),0,IF(AND(ISNUMBER('Raw Data'!S379), 'Raw Data'!S379='Raw Data'!T379),'Raw Data'!G379,0)))</f>
        <v>0</v>
      </c>
      <c r="Y384">
        <f>IF(AND('Raw Data'!G379&gt;4,'Raw Data'!S379&lt;'Raw Data'!T379),'Raw Data'!O379,IF(AND('Raw Data'!G379&gt;4,'Raw Data'!S379='Raw Data'!T379),0,IF('Raw Data'!S379='Raw Data'!T379,'Raw Data'!G379,0)))</f>
        <v>0</v>
      </c>
      <c r="Z384">
        <f>IF(AND('Raw Data'!G379&lt;4, 'Raw Data'!S379='Raw Data'!T379), 'Raw Data'!G379,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Data'!U380</f>
        <v>0</v>
      </c>
      <c r="B385">
        <f>IF('Raw Data'!S380&gt;'Raw Data'!T380, 'Raw Data'!F380, 0)</f>
        <v>0</v>
      </c>
      <c r="C385">
        <f>IF(AND(ISNUMBER('Raw Data'!S380), 'Raw Data'!S380='Raw Data'!T380), 'Raw Data'!G380, 0)</f>
        <v>0</v>
      </c>
      <c r="D385">
        <f>IF('Raw Data'!S380&lt;'Raw Data'!T380, 'Raw Data'!H380, 0)</f>
        <v>0</v>
      </c>
      <c r="E385">
        <f>IF(SUM('Raw Data'!S380:T380)&gt;2, 'Raw Data'!I380, 0)</f>
        <v>0</v>
      </c>
      <c r="F385">
        <f>IF(AND(ISNUMBER('Raw Data'!S380),SUM('Raw Data'!S380:T380)&lt;3),'Raw Data'!I380,)</f>
        <v>0</v>
      </c>
      <c r="G385">
        <f>IF(AND('Raw Data'!S380&gt;0, 'Raw Data'!T380&gt;0), 'Raw Data'!K380, 0)</f>
        <v>0</v>
      </c>
      <c r="H385">
        <f>IF(AND(ISNUMBER('Raw Data'!S380), OR('Raw Data'!S380=0, 'Raw Data'!T380=0)), 'Raw Data'!L380, 0)</f>
        <v>0</v>
      </c>
      <c r="I385">
        <f>IF('Raw Data'!S380='Raw Data'!T380, 0, IF('Raw Data'!S380&gt;'Raw Data'!T380, 'Raw Data'!M380, 0))</f>
        <v>0</v>
      </c>
      <c r="J385">
        <f>IF('Raw Data'!S380='Raw Data'!T380, 0, IF('Raw Data'!S380&lt;'Raw Data'!T380, 'Raw Data'!O380, 0))</f>
        <v>0</v>
      </c>
      <c r="K385">
        <f>IF(AND(ISNUMBER('Raw Data'!S380), OR('Raw Data'!S380&gt;'Raw Data'!T380, 'Raw Data'!S380='Raw Data'!T380)), 'Raw Data'!P380, 0)</f>
        <v>0</v>
      </c>
      <c r="L385">
        <f>IF(AND(ISNUMBER('Raw Data'!S380), OR('Raw Data'!S380&lt;'Raw Data'!T380, 'Raw Data'!S380='Raw Data'!T380)), 'Raw Data'!Q380, 0)</f>
        <v>0</v>
      </c>
      <c r="M385">
        <f>IF(AND(ISNUMBER('Raw Data'!S380), OR('Raw Data'!S380&gt;'Raw Data'!T380, 'Raw Data'!S380&lt;'Raw Data'!T380)), 'Raw Data'!R380, 0)</f>
        <v>0</v>
      </c>
      <c r="N385">
        <f>IF(AND('Raw Data'!F380&lt;'Raw Data'!H380, 'Raw Data'!S380&gt;'Raw Data'!T380), 'Raw Data'!F380, 0)</f>
        <v>0</v>
      </c>
      <c r="O385" t="b">
        <f>'Raw Data'!F380&lt;'Raw Data'!H380</f>
        <v>0</v>
      </c>
      <c r="P385">
        <f>IF(AND('Raw Data'!F380&gt;'Raw Data'!H380, 'Raw Data'!S380&gt;'Raw Data'!T380), 'Raw Data'!F380, 0)</f>
        <v>0</v>
      </c>
      <c r="Q385">
        <f>IF(AND('Raw Data'!F380&gt;'Raw Data'!H380, 'Raw Data'!S380&lt;'Raw Data'!T380), 'Raw Data'!H380, 0)</f>
        <v>0</v>
      </c>
      <c r="R385">
        <f>IF(AND('Raw Data'!F380&lt;'Raw Data'!H380, 'Raw Data'!S380&lt;'Raw Data'!T380), 'Raw Data'!H380, 0)</f>
        <v>0</v>
      </c>
      <c r="S385">
        <f>IF(ISNUMBER('Raw Data'!F380), IF(_xlfn.XLOOKUP(SMALL('Raw Data'!F380:H380, 1), B385:D385, B385:D385, 0)&gt;0, SMALL('Raw Data'!F380:H380, 1), 0), 0)</f>
        <v>0</v>
      </c>
      <c r="T385">
        <f>IF(ISNUMBER('Raw Data'!F380), IF(_xlfn.XLOOKUP(SMALL('Raw Data'!F380:H380, 2), B385:D385, B385:D385, 0)&gt;0, SMALL('Raw Data'!F380:H380, 2), 0), 0)</f>
        <v>0</v>
      </c>
      <c r="U385">
        <f>IF(ISNUMBER('Raw Data'!F380), IF(_xlfn.XLOOKUP(SMALL('Raw Data'!F380:H380, 3), B385:D385, B385:D385, 0)&gt;0, SMALL('Raw Data'!F380:H380, 3), 0), 0)</f>
        <v>0</v>
      </c>
      <c r="V385">
        <f>IF(AND('Raw Data'!F380&lt;'Raw Data'!H380,'Raw Data'!S380&gt;'Raw Data'!T380),'Raw Data'!F380,IF(AND('Raw Data'!H380&lt;'Raw Data'!F380,'Raw Data'!T380&gt;'Raw Data'!S380),'Raw Data'!H380,0))</f>
        <v>0</v>
      </c>
      <c r="W385">
        <f>IF(AND('Raw Data'!F380&gt;'Raw Data'!H380,'Raw Data'!S380&gt;'Raw Data'!T380),'Raw Data'!F380,IF(AND('Raw Data'!H380&gt;'Raw Data'!F380,'Raw Data'!T380&gt;'Raw Data'!S380),'Raw Data'!H380,0))</f>
        <v>0</v>
      </c>
      <c r="X385">
        <f>IF(AND('Raw Data'!G380&gt;4,'Raw Data'!S380&gt;'Raw Data'!T380, ISNUMBER('Raw Data'!S380)),'Raw Data'!M380,IF(AND('Raw Data'!G380&gt;4,'Raw Data'!S380='Raw Data'!T380, ISNUMBER('Raw Data'!S380)),0,IF(AND(ISNUMBER('Raw Data'!S380), 'Raw Data'!S380='Raw Data'!T380),'Raw Data'!G380,0)))</f>
        <v>0</v>
      </c>
      <c r="Y385">
        <f>IF(AND('Raw Data'!G380&gt;4,'Raw Data'!S380&lt;'Raw Data'!T380),'Raw Data'!O380,IF(AND('Raw Data'!G380&gt;4,'Raw Data'!S380='Raw Data'!T380),0,IF('Raw Data'!S380='Raw Data'!T380,'Raw Data'!G380,0)))</f>
        <v>0</v>
      </c>
      <c r="Z385">
        <f>IF(AND('Raw Data'!G380&lt;4, 'Raw Data'!S380='Raw Data'!T380), 'Raw Data'!G380,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Data'!U381</f>
        <v>0</v>
      </c>
      <c r="B386">
        <f>IF('Raw Data'!S381&gt;'Raw Data'!T381, 'Raw Data'!F381, 0)</f>
        <v>0</v>
      </c>
      <c r="C386">
        <f>IF(AND(ISNUMBER('Raw Data'!S381), 'Raw Data'!S381='Raw Data'!T381), 'Raw Data'!G381, 0)</f>
        <v>0</v>
      </c>
      <c r="D386">
        <f>IF('Raw Data'!S381&lt;'Raw Data'!T381, 'Raw Data'!H381, 0)</f>
        <v>0</v>
      </c>
      <c r="E386">
        <f>IF(SUM('Raw Data'!S381:T381)&gt;2, 'Raw Data'!I381, 0)</f>
        <v>0</v>
      </c>
      <c r="F386">
        <f>IF(AND(ISNUMBER('Raw Data'!S381),SUM('Raw Data'!S381:T381)&lt;3),'Raw Data'!I381,)</f>
        <v>0</v>
      </c>
      <c r="G386">
        <f>IF(AND('Raw Data'!S381&gt;0, 'Raw Data'!T381&gt;0), 'Raw Data'!K381, 0)</f>
        <v>0</v>
      </c>
      <c r="H386">
        <f>IF(AND(ISNUMBER('Raw Data'!S381), OR('Raw Data'!S381=0, 'Raw Data'!T381=0)), 'Raw Data'!L381, 0)</f>
        <v>0</v>
      </c>
      <c r="I386">
        <f>IF('Raw Data'!S381='Raw Data'!T381, 0, IF('Raw Data'!S381&gt;'Raw Data'!T381, 'Raw Data'!M381, 0))</f>
        <v>0</v>
      </c>
      <c r="J386">
        <f>IF('Raw Data'!S381='Raw Data'!T381, 0, IF('Raw Data'!S381&lt;'Raw Data'!T381, 'Raw Data'!O381, 0))</f>
        <v>0</v>
      </c>
      <c r="K386">
        <f>IF(AND(ISNUMBER('Raw Data'!S381), OR('Raw Data'!S381&gt;'Raw Data'!T381, 'Raw Data'!S381='Raw Data'!T381)), 'Raw Data'!P381, 0)</f>
        <v>0</v>
      </c>
      <c r="L386">
        <f>IF(AND(ISNUMBER('Raw Data'!S381), OR('Raw Data'!S381&lt;'Raw Data'!T381, 'Raw Data'!S381='Raw Data'!T381)), 'Raw Data'!Q381, 0)</f>
        <v>0</v>
      </c>
      <c r="M386">
        <f>IF(AND(ISNUMBER('Raw Data'!S381), OR('Raw Data'!S381&gt;'Raw Data'!T381, 'Raw Data'!S381&lt;'Raw Data'!T381)), 'Raw Data'!R381, 0)</f>
        <v>0</v>
      </c>
      <c r="N386">
        <f>IF(AND('Raw Data'!F381&lt;'Raw Data'!H381, 'Raw Data'!S381&gt;'Raw Data'!T381), 'Raw Data'!F381, 0)</f>
        <v>0</v>
      </c>
      <c r="O386" t="b">
        <f>'Raw Data'!F381&lt;'Raw Data'!H381</f>
        <v>0</v>
      </c>
      <c r="P386">
        <f>IF(AND('Raw Data'!F381&gt;'Raw Data'!H381, 'Raw Data'!S381&gt;'Raw Data'!T381), 'Raw Data'!F381, 0)</f>
        <v>0</v>
      </c>
      <c r="Q386">
        <f>IF(AND('Raw Data'!F381&gt;'Raw Data'!H381, 'Raw Data'!S381&lt;'Raw Data'!T381), 'Raw Data'!H381, 0)</f>
        <v>0</v>
      </c>
      <c r="R386">
        <f>IF(AND('Raw Data'!F381&lt;'Raw Data'!H381, 'Raw Data'!S381&lt;'Raw Data'!T381), 'Raw Data'!H381, 0)</f>
        <v>0</v>
      </c>
      <c r="S386">
        <f>IF(ISNUMBER('Raw Data'!F381), IF(_xlfn.XLOOKUP(SMALL('Raw Data'!F381:H381, 1), B386:D386, B386:D386, 0)&gt;0, SMALL('Raw Data'!F381:H381, 1), 0), 0)</f>
        <v>0</v>
      </c>
      <c r="T386">
        <f>IF(ISNUMBER('Raw Data'!F381), IF(_xlfn.XLOOKUP(SMALL('Raw Data'!F381:H381, 2), B386:D386, B386:D386, 0)&gt;0, SMALL('Raw Data'!F381:H381, 2), 0), 0)</f>
        <v>0</v>
      </c>
      <c r="U386">
        <f>IF(ISNUMBER('Raw Data'!F381), IF(_xlfn.XLOOKUP(SMALL('Raw Data'!F381:H381, 3), B386:D386, B386:D386, 0)&gt;0, SMALL('Raw Data'!F381:H381, 3), 0), 0)</f>
        <v>0</v>
      </c>
      <c r="V386">
        <f>IF(AND('Raw Data'!F381&lt;'Raw Data'!H381,'Raw Data'!S381&gt;'Raw Data'!T381),'Raw Data'!F381,IF(AND('Raw Data'!H381&lt;'Raw Data'!F381,'Raw Data'!T381&gt;'Raw Data'!S381),'Raw Data'!H381,0))</f>
        <v>0</v>
      </c>
      <c r="W386">
        <f>IF(AND('Raw Data'!F381&gt;'Raw Data'!H381,'Raw Data'!S381&gt;'Raw Data'!T381),'Raw Data'!F381,IF(AND('Raw Data'!H381&gt;'Raw Data'!F381,'Raw Data'!T381&gt;'Raw Data'!S381),'Raw Data'!H381,0))</f>
        <v>0</v>
      </c>
      <c r="X386">
        <f>IF(AND('Raw Data'!G381&gt;4,'Raw Data'!S381&gt;'Raw Data'!T381, ISNUMBER('Raw Data'!S381)),'Raw Data'!M381,IF(AND('Raw Data'!G381&gt;4,'Raw Data'!S381='Raw Data'!T381, ISNUMBER('Raw Data'!S381)),0,IF(AND(ISNUMBER('Raw Data'!S381), 'Raw Data'!S381='Raw Data'!T381),'Raw Data'!G381,0)))</f>
        <v>0</v>
      </c>
      <c r="Y386">
        <f>IF(AND('Raw Data'!G381&gt;4,'Raw Data'!S381&lt;'Raw Data'!T381),'Raw Data'!O381,IF(AND('Raw Data'!G381&gt;4,'Raw Data'!S381='Raw Data'!T381),0,IF('Raw Data'!S381='Raw Data'!T381,'Raw Data'!G381,0)))</f>
        <v>0</v>
      </c>
      <c r="Z386">
        <f>IF(AND('Raw Data'!G381&lt;4, 'Raw Data'!S381='Raw Data'!T381), 'Raw Data'!G381,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Data'!U382</f>
        <v>0</v>
      </c>
      <c r="B387">
        <f>IF('Raw Data'!S382&gt;'Raw Data'!T382, 'Raw Data'!F382, 0)</f>
        <v>0</v>
      </c>
      <c r="C387">
        <f>IF(AND(ISNUMBER('Raw Data'!S382), 'Raw Data'!S382='Raw Data'!T382), 'Raw Data'!G382, 0)</f>
        <v>0</v>
      </c>
      <c r="D387">
        <f>IF('Raw Data'!S382&lt;'Raw Data'!T382, 'Raw Data'!H382, 0)</f>
        <v>0</v>
      </c>
      <c r="E387">
        <f>IF(SUM('Raw Data'!S382:T382)&gt;2, 'Raw Data'!I382, 0)</f>
        <v>0</v>
      </c>
      <c r="F387">
        <f>IF(AND(ISNUMBER('Raw Data'!S382),SUM('Raw Data'!S382:T382)&lt;3),'Raw Data'!I382,)</f>
        <v>0</v>
      </c>
      <c r="G387">
        <f>IF(AND('Raw Data'!S382&gt;0, 'Raw Data'!T382&gt;0), 'Raw Data'!K382, 0)</f>
        <v>0</v>
      </c>
      <c r="H387">
        <f>IF(AND(ISNUMBER('Raw Data'!S382), OR('Raw Data'!S382=0, 'Raw Data'!T382=0)), 'Raw Data'!L382, 0)</f>
        <v>0</v>
      </c>
      <c r="I387">
        <f>IF('Raw Data'!S382='Raw Data'!T382, 0, IF('Raw Data'!S382&gt;'Raw Data'!T382, 'Raw Data'!M382, 0))</f>
        <v>0</v>
      </c>
      <c r="J387">
        <f>IF('Raw Data'!S382='Raw Data'!T382, 0, IF('Raw Data'!S382&lt;'Raw Data'!T382, 'Raw Data'!O382, 0))</f>
        <v>0</v>
      </c>
      <c r="K387">
        <f>IF(AND(ISNUMBER('Raw Data'!S382), OR('Raw Data'!S382&gt;'Raw Data'!T382, 'Raw Data'!S382='Raw Data'!T382)), 'Raw Data'!P382, 0)</f>
        <v>0</v>
      </c>
      <c r="L387">
        <f>IF(AND(ISNUMBER('Raw Data'!S382), OR('Raw Data'!S382&lt;'Raw Data'!T382, 'Raw Data'!S382='Raw Data'!T382)), 'Raw Data'!Q382, 0)</f>
        <v>0</v>
      </c>
      <c r="M387">
        <f>IF(AND(ISNUMBER('Raw Data'!S382), OR('Raw Data'!S382&gt;'Raw Data'!T382, 'Raw Data'!S382&lt;'Raw Data'!T382)), 'Raw Data'!R382, 0)</f>
        <v>0</v>
      </c>
      <c r="N387">
        <f>IF(AND('Raw Data'!F382&lt;'Raw Data'!H382, 'Raw Data'!S382&gt;'Raw Data'!T382), 'Raw Data'!F382, 0)</f>
        <v>0</v>
      </c>
      <c r="O387" t="b">
        <f>'Raw Data'!F382&lt;'Raw Data'!H382</f>
        <v>0</v>
      </c>
      <c r="P387">
        <f>IF(AND('Raw Data'!F382&gt;'Raw Data'!H382, 'Raw Data'!S382&gt;'Raw Data'!T382), 'Raw Data'!F382, 0)</f>
        <v>0</v>
      </c>
      <c r="Q387">
        <f>IF(AND('Raw Data'!F382&gt;'Raw Data'!H382, 'Raw Data'!S382&lt;'Raw Data'!T382), 'Raw Data'!H382, 0)</f>
        <v>0</v>
      </c>
      <c r="R387">
        <f>IF(AND('Raw Data'!F382&lt;'Raw Data'!H382, 'Raw Data'!S382&lt;'Raw Data'!T382), 'Raw Data'!H382, 0)</f>
        <v>0</v>
      </c>
      <c r="S387">
        <f>IF(ISNUMBER('Raw Data'!F382), IF(_xlfn.XLOOKUP(SMALL('Raw Data'!F382:H382, 1), B387:D387, B387:D387, 0)&gt;0, SMALL('Raw Data'!F382:H382, 1), 0), 0)</f>
        <v>0</v>
      </c>
      <c r="T387">
        <f>IF(ISNUMBER('Raw Data'!F382), IF(_xlfn.XLOOKUP(SMALL('Raw Data'!F382:H382, 2), B387:D387, B387:D387, 0)&gt;0, SMALL('Raw Data'!F382:H382, 2), 0), 0)</f>
        <v>0</v>
      </c>
      <c r="U387">
        <f>IF(ISNUMBER('Raw Data'!F382), IF(_xlfn.XLOOKUP(SMALL('Raw Data'!F382:H382, 3), B387:D387, B387:D387, 0)&gt;0, SMALL('Raw Data'!F382:H382, 3), 0), 0)</f>
        <v>0</v>
      </c>
      <c r="V387">
        <f>IF(AND('Raw Data'!F382&lt;'Raw Data'!H382,'Raw Data'!S382&gt;'Raw Data'!T382),'Raw Data'!F382,IF(AND('Raw Data'!H382&lt;'Raw Data'!F382,'Raw Data'!T382&gt;'Raw Data'!S382),'Raw Data'!H382,0))</f>
        <v>0</v>
      </c>
      <c r="W387">
        <f>IF(AND('Raw Data'!F382&gt;'Raw Data'!H382,'Raw Data'!S382&gt;'Raw Data'!T382),'Raw Data'!F382,IF(AND('Raw Data'!H382&gt;'Raw Data'!F382,'Raw Data'!T382&gt;'Raw Data'!S382),'Raw Data'!H382,0))</f>
        <v>0</v>
      </c>
      <c r="X387">
        <f>IF(AND('Raw Data'!G382&gt;4,'Raw Data'!S382&gt;'Raw Data'!T382, ISNUMBER('Raw Data'!S382)),'Raw Data'!M382,IF(AND('Raw Data'!G382&gt;4,'Raw Data'!S382='Raw Data'!T382, ISNUMBER('Raw Data'!S382)),0,IF(AND(ISNUMBER('Raw Data'!S382), 'Raw Data'!S382='Raw Data'!T382),'Raw Data'!G382,0)))</f>
        <v>0</v>
      </c>
      <c r="Y387">
        <f>IF(AND('Raw Data'!G382&gt;4,'Raw Data'!S382&lt;'Raw Data'!T382),'Raw Data'!O382,IF(AND('Raw Data'!G382&gt;4,'Raw Data'!S382='Raw Data'!T382),0,IF('Raw Data'!S382='Raw Data'!T382,'Raw Data'!G382,0)))</f>
        <v>0</v>
      </c>
      <c r="Z387">
        <f>IF(AND('Raw Data'!G382&lt;4, 'Raw Data'!S382='Raw Data'!T382), 'Raw Data'!G382,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Data'!U383</f>
        <v>0</v>
      </c>
      <c r="B388">
        <f>IF('Raw Data'!S383&gt;'Raw Data'!T383, 'Raw Data'!F383, 0)</f>
        <v>0</v>
      </c>
      <c r="C388">
        <f>IF(AND(ISNUMBER('Raw Data'!S383), 'Raw Data'!S383='Raw Data'!T383), 'Raw Data'!G383, 0)</f>
        <v>0</v>
      </c>
      <c r="D388">
        <f>IF('Raw Data'!S383&lt;'Raw Data'!T383, 'Raw Data'!H383, 0)</f>
        <v>0</v>
      </c>
      <c r="E388">
        <f>IF(SUM('Raw Data'!S383:T383)&gt;2, 'Raw Data'!I383, 0)</f>
        <v>0</v>
      </c>
      <c r="F388">
        <f>IF(AND(ISNUMBER('Raw Data'!S383),SUM('Raw Data'!S383:T383)&lt;3),'Raw Data'!I383,)</f>
        <v>0</v>
      </c>
      <c r="G388">
        <f>IF(AND('Raw Data'!S383&gt;0, 'Raw Data'!T383&gt;0), 'Raw Data'!K383, 0)</f>
        <v>0</v>
      </c>
      <c r="H388">
        <f>IF(AND(ISNUMBER('Raw Data'!S383), OR('Raw Data'!S383=0, 'Raw Data'!T383=0)), 'Raw Data'!L383, 0)</f>
        <v>0</v>
      </c>
      <c r="I388">
        <f>IF('Raw Data'!S383='Raw Data'!T383, 0, IF('Raw Data'!S383&gt;'Raw Data'!T383, 'Raw Data'!M383, 0))</f>
        <v>0</v>
      </c>
      <c r="J388">
        <f>IF('Raw Data'!S383='Raw Data'!T383, 0, IF('Raw Data'!S383&lt;'Raw Data'!T383, 'Raw Data'!O383, 0))</f>
        <v>0</v>
      </c>
      <c r="K388">
        <f>IF(AND(ISNUMBER('Raw Data'!S383), OR('Raw Data'!S383&gt;'Raw Data'!T383, 'Raw Data'!S383='Raw Data'!T383)), 'Raw Data'!P383, 0)</f>
        <v>0</v>
      </c>
      <c r="L388">
        <f>IF(AND(ISNUMBER('Raw Data'!S383), OR('Raw Data'!S383&lt;'Raw Data'!T383, 'Raw Data'!S383='Raw Data'!T383)), 'Raw Data'!Q383, 0)</f>
        <v>0</v>
      </c>
      <c r="M388">
        <f>IF(AND(ISNUMBER('Raw Data'!S383), OR('Raw Data'!S383&gt;'Raw Data'!T383, 'Raw Data'!S383&lt;'Raw Data'!T383)), 'Raw Data'!R383, 0)</f>
        <v>0</v>
      </c>
      <c r="N388">
        <f>IF(AND('Raw Data'!F383&lt;'Raw Data'!H383, 'Raw Data'!S383&gt;'Raw Data'!T383), 'Raw Data'!F383, 0)</f>
        <v>0</v>
      </c>
      <c r="O388" t="b">
        <f>'Raw Data'!F383&lt;'Raw Data'!H383</f>
        <v>0</v>
      </c>
      <c r="P388">
        <f>IF(AND('Raw Data'!F383&gt;'Raw Data'!H383, 'Raw Data'!S383&gt;'Raw Data'!T383), 'Raw Data'!F383, 0)</f>
        <v>0</v>
      </c>
      <c r="Q388">
        <f>IF(AND('Raw Data'!F383&gt;'Raw Data'!H383, 'Raw Data'!S383&lt;'Raw Data'!T383), 'Raw Data'!H383, 0)</f>
        <v>0</v>
      </c>
      <c r="R388">
        <f>IF(AND('Raw Data'!F383&lt;'Raw Data'!H383, 'Raw Data'!S383&lt;'Raw Data'!T383), 'Raw Data'!H383, 0)</f>
        <v>0</v>
      </c>
      <c r="S388">
        <f>IF(ISNUMBER('Raw Data'!F383), IF(_xlfn.XLOOKUP(SMALL('Raw Data'!F383:H383, 1), B388:D388, B388:D388, 0)&gt;0, SMALL('Raw Data'!F383:H383, 1), 0), 0)</f>
        <v>0</v>
      </c>
      <c r="T388">
        <f>IF(ISNUMBER('Raw Data'!F383), IF(_xlfn.XLOOKUP(SMALL('Raw Data'!F383:H383, 2), B388:D388, B388:D388, 0)&gt;0, SMALL('Raw Data'!F383:H383, 2), 0), 0)</f>
        <v>0</v>
      </c>
      <c r="U388">
        <f>IF(ISNUMBER('Raw Data'!F383), IF(_xlfn.XLOOKUP(SMALL('Raw Data'!F383:H383, 3), B388:D388, B388:D388, 0)&gt;0, SMALL('Raw Data'!F383:H383, 3), 0), 0)</f>
        <v>0</v>
      </c>
      <c r="V388">
        <f>IF(AND('Raw Data'!F383&lt;'Raw Data'!H383,'Raw Data'!S383&gt;'Raw Data'!T383),'Raw Data'!F383,IF(AND('Raw Data'!H383&lt;'Raw Data'!F383,'Raw Data'!T383&gt;'Raw Data'!S383),'Raw Data'!H383,0))</f>
        <v>0</v>
      </c>
      <c r="W388">
        <f>IF(AND('Raw Data'!F383&gt;'Raw Data'!H383,'Raw Data'!S383&gt;'Raw Data'!T383),'Raw Data'!F383,IF(AND('Raw Data'!H383&gt;'Raw Data'!F383,'Raw Data'!T383&gt;'Raw Data'!S383),'Raw Data'!H383,0))</f>
        <v>0</v>
      </c>
      <c r="X388">
        <f>IF(AND('Raw Data'!G383&gt;4,'Raw Data'!S383&gt;'Raw Data'!T383, ISNUMBER('Raw Data'!S383)),'Raw Data'!M383,IF(AND('Raw Data'!G383&gt;4,'Raw Data'!S383='Raw Data'!T383, ISNUMBER('Raw Data'!S383)),0,IF(AND(ISNUMBER('Raw Data'!S383), 'Raw Data'!S383='Raw Data'!T383),'Raw Data'!G383,0)))</f>
        <v>0</v>
      </c>
      <c r="Y388">
        <f>IF(AND('Raw Data'!G383&gt;4,'Raw Data'!S383&lt;'Raw Data'!T383),'Raw Data'!O383,IF(AND('Raw Data'!G383&gt;4,'Raw Data'!S383='Raw Data'!T383),0,IF('Raw Data'!S383='Raw Data'!T383,'Raw Data'!G383,0)))</f>
        <v>0</v>
      </c>
      <c r="Z388">
        <f>IF(AND('Raw Data'!G383&lt;4, 'Raw Data'!S383='Raw Data'!T383), 'Raw Data'!G383,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Data'!U384</f>
        <v>0</v>
      </c>
      <c r="B389">
        <f>IF('Raw Data'!S384&gt;'Raw Data'!T384, 'Raw Data'!F384, 0)</f>
        <v>0</v>
      </c>
      <c r="C389">
        <f>IF(AND(ISNUMBER('Raw Data'!S384), 'Raw Data'!S384='Raw Data'!T384), 'Raw Data'!G384, 0)</f>
        <v>0</v>
      </c>
      <c r="D389">
        <f>IF('Raw Data'!S384&lt;'Raw Data'!T384, 'Raw Data'!H384, 0)</f>
        <v>0</v>
      </c>
      <c r="E389">
        <f>IF(SUM('Raw Data'!S384:T384)&gt;2, 'Raw Data'!I384, 0)</f>
        <v>0</v>
      </c>
      <c r="F389">
        <f>IF(AND(ISNUMBER('Raw Data'!S384),SUM('Raw Data'!S384:T384)&lt;3),'Raw Data'!I384,)</f>
        <v>0</v>
      </c>
      <c r="G389">
        <f>IF(AND('Raw Data'!S384&gt;0, 'Raw Data'!T384&gt;0), 'Raw Data'!K384, 0)</f>
        <v>0</v>
      </c>
      <c r="H389">
        <f>IF(AND(ISNUMBER('Raw Data'!S384), OR('Raw Data'!S384=0, 'Raw Data'!T384=0)), 'Raw Data'!L384, 0)</f>
        <v>0</v>
      </c>
      <c r="I389">
        <f>IF('Raw Data'!S384='Raw Data'!T384, 0, IF('Raw Data'!S384&gt;'Raw Data'!T384, 'Raw Data'!M384, 0))</f>
        <v>0</v>
      </c>
      <c r="J389">
        <f>IF('Raw Data'!S384='Raw Data'!T384, 0, IF('Raw Data'!S384&lt;'Raw Data'!T384, 'Raw Data'!O384, 0))</f>
        <v>0</v>
      </c>
      <c r="K389">
        <f>IF(AND(ISNUMBER('Raw Data'!S384), OR('Raw Data'!S384&gt;'Raw Data'!T384, 'Raw Data'!S384='Raw Data'!T384)), 'Raw Data'!P384, 0)</f>
        <v>0</v>
      </c>
      <c r="L389">
        <f>IF(AND(ISNUMBER('Raw Data'!S384), OR('Raw Data'!S384&lt;'Raw Data'!T384, 'Raw Data'!S384='Raw Data'!T384)), 'Raw Data'!Q384, 0)</f>
        <v>0</v>
      </c>
      <c r="M389">
        <f>IF(AND(ISNUMBER('Raw Data'!S384), OR('Raw Data'!S384&gt;'Raw Data'!T384, 'Raw Data'!S384&lt;'Raw Data'!T384)), 'Raw Data'!R384, 0)</f>
        <v>0</v>
      </c>
      <c r="N389">
        <f>IF(AND('Raw Data'!F384&lt;'Raw Data'!H384, 'Raw Data'!S384&gt;'Raw Data'!T384), 'Raw Data'!F384, 0)</f>
        <v>0</v>
      </c>
      <c r="O389" t="b">
        <f>'Raw Data'!F384&lt;'Raw Data'!H384</f>
        <v>0</v>
      </c>
      <c r="P389">
        <f>IF(AND('Raw Data'!F384&gt;'Raw Data'!H384, 'Raw Data'!S384&gt;'Raw Data'!T384), 'Raw Data'!F384, 0)</f>
        <v>0</v>
      </c>
      <c r="Q389">
        <f>IF(AND('Raw Data'!F384&gt;'Raw Data'!H384, 'Raw Data'!S384&lt;'Raw Data'!T384), 'Raw Data'!H384, 0)</f>
        <v>0</v>
      </c>
      <c r="R389">
        <f>IF(AND('Raw Data'!F384&lt;'Raw Data'!H384, 'Raw Data'!S384&lt;'Raw Data'!T384), 'Raw Data'!H384, 0)</f>
        <v>0</v>
      </c>
      <c r="S389">
        <f>IF(ISNUMBER('Raw Data'!F384), IF(_xlfn.XLOOKUP(SMALL('Raw Data'!F384:H384, 1), B389:D389, B389:D389, 0)&gt;0, SMALL('Raw Data'!F384:H384, 1), 0), 0)</f>
        <v>0</v>
      </c>
      <c r="T389">
        <f>IF(ISNUMBER('Raw Data'!F384), IF(_xlfn.XLOOKUP(SMALL('Raw Data'!F384:H384, 2), B389:D389, B389:D389, 0)&gt;0, SMALL('Raw Data'!F384:H384, 2), 0), 0)</f>
        <v>0</v>
      </c>
      <c r="U389">
        <f>IF(ISNUMBER('Raw Data'!F384), IF(_xlfn.XLOOKUP(SMALL('Raw Data'!F384:H384, 3), B389:D389, B389:D389, 0)&gt;0, SMALL('Raw Data'!F384:H384, 3), 0), 0)</f>
        <v>0</v>
      </c>
      <c r="V389">
        <f>IF(AND('Raw Data'!F384&lt;'Raw Data'!H384,'Raw Data'!S384&gt;'Raw Data'!T384),'Raw Data'!F384,IF(AND('Raw Data'!H384&lt;'Raw Data'!F384,'Raw Data'!T384&gt;'Raw Data'!S384),'Raw Data'!H384,0))</f>
        <v>0</v>
      </c>
      <c r="W389">
        <f>IF(AND('Raw Data'!F384&gt;'Raw Data'!H384,'Raw Data'!S384&gt;'Raw Data'!T384),'Raw Data'!F384,IF(AND('Raw Data'!H384&gt;'Raw Data'!F384,'Raw Data'!T384&gt;'Raw Data'!S384),'Raw Data'!H384,0))</f>
        <v>0</v>
      </c>
      <c r="X389">
        <f>IF(AND('Raw Data'!G384&gt;4,'Raw Data'!S384&gt;'Raw Data'!T384, ISNUMBER('Raw Data'!S384)),'Raw Data'!M384,IF(AND('Raw Data'!G384&gt;4,'Raw Data'!S384='Raw Data'!T384, ISNUMBER('Raw Data'!S384)),0,IF(AND(ISNUMBER('Raw Data'!S384), 'Raw Data'!S384='Raw Data'!T384),'Raw Data'!G384,0)))</f>
        <v>0</v>
      </c>
      <c r="Y389">
        <f>IF(AND('Raw Data'!G384&gt;4,'Raw Data'!S384&lt;'Raw Data'!T384),'Raw Data'!O384,IF(AND('Raw Data'!G384&gt;4,'Raw Data'!S384='Raw Data'!T384),0,IF('Raw Data'!S384='Raw Data'!T384,'Raw Data'!G384,0)))</f>
        <v>0</v>
      </c>
      <c r="Z389">
        <f>IF(AND('Raw Data'!G384&lt;4, 'Raw Data'!S384='Raw Data'!T384), 'Raw Data'!G384,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Data'!U385</f>
        <v>0</v>
      </c>
      <c r="B390">
        <f>IF('Raw Data'!S385&gt;'Raw Data'!T385, 'Raw Data'!F385, 0)</f>
        <v>0</v>
      </c>
      <c r="C390">
        <f>IF(AND(ISNUMBER('Raw Data'!S385), 'Raw Data'!S385='Raw Data'!T385), 'Raw Data'!G385, 0)</f>
        <v>0</v>
      </c>
      <c r="D390">
        <f>IF('Raw Data'!S385&lt;'Raw Data'!T385, 'Raw Data'!H385, 0)</f>
        <v>0</v>
      </c>
      <c r="E390">
        <f>IF(SUM('Raw Data'!S385:T385)&gt;2, 'Raw Data'!I385, 0)</f>
        <v>0</v>
      </c>
      <c r="F390">
        <f>IF(AND(ISNUMBER('Raw Data'!S385),SUM('Raw Data'!S385:T385)&lt;3),'Raw Data'!I385,)</f>
        <v>0</v>
      </c>
      <c r="G390">
        <f>IF(AND('Raw Data'!S385&gt;0, 'Raw Data'!T385&gt;0), 'Raw Data'!K385, 0)</f>
        <v>0</v>
      </c>
      <c r="H390">
        <f>IF(AND(ISNUMBER('Raw Data'!S385), OR('Raw Data'!S385=0, 'Raw Data'!T385=0)), 'Raw Data'!L385, 0)</f>
        <v>0</v>
      </c>
      <c r="I390">
        <f>IF('Raw Data'!S385='Raw Data'!T385, 0, IF('Raw Data'!S385&gt;'Raw Data'!T385, 'Raw Data'!M385, 0))</f>
        <v>0</v>
      </c>
      <c r="J390">
        <f>IF('Raw Data'!S385='Raw Data'!T385, 0, IF('Raw Data'!S385&lt;'Raw Data'!T385, 'Raw Data'!O385, 0))</f>
        <v>0</v>
      </c>
      <c r="K390">
        <f>IF(AND(ISNUMBER('Raw Data'!S385), OR('Raw Data'!S385&gt;'Raw Data'!T385, 'Raw Data'!S385='Raw Data'!T385)), 'Raw Data'!P385, 0)</f>
        <v>0</v>
      </c>
      <c r="L390">
        <f>IF(AND(ISNUMBER('Raw Data'!S385), OR('Raw Data'!S385&lt;'Raw Data'!T385, 'Raw Data'!S385='Raw Data'!T385)), 'Raw Data'!Q385, 0)</f>
        <v>0</v>
      </c>
      <c r="M390">
        <f>IF(AND(ISNUMBER('Raw Data'!S385), OR('Raw Data'!S385&gt;'Raw Data'!T385, 'Raw Data'!S385&lt;'Raw Data'!T385)), 'Raw Data'!R385, 0)</f>
        <v>0</v>
      </c>
      <c r="N390">
        <f>IF(AND('Raw Data'!F385&lt;'Raw Data'!H385, 'Raw Data'!S385&gt;'Raw Data'!T385), 'Raw Data'!F385, 0)</f>
        <v>0</v>
      </c>
      <c r="O390" t="b">
        <f>'Raw Data'!F385&lt;'Raw Data'!H385</f>
        <v>0</v>
      </c>
      <c r="P390">
        <f>IF(AND('Raw Data'!F385&gt;'Raw Data'!H385, 'Raw Data'!S385&gt;'Raw Data'!T385), 'Raw Data'!F385, 0)</f>
        <v>0</v>
      </c>
      <c r="Q390">
        <f>IF(AND('Raw Data'!F385&gt;'Raw Data'!H385, 'Raw Data'!S385&lt;'Raw Data'!T385), 'Raw Data'!H385, 0)</f>
        <v>0</v>
      </c>
      <c r="R390">
        <f>IF(AND('Raw Data'!F385&lt;'Raw Data'!H385, 'Raw Data'!S385&lt;'Raw Data'!T385), 'Raw Data'!H385, 0)</f>
        <v>0</v>
      </c>
      <c r="S390">
        <f>IF(ISNUMBER('Raw Data'!F385), IF(_xlfn.XLOOKUP(SMALL('Raw Data'!F385:H385, 1), B390:D390, B390:D390, 0)&gt;0, SMALL('Raw Data'!F385:H385, 1), 0), 0)</f>
        <v>0</v>
      </c>
      <c r="T390">
        <f>IF(ISNUMBER('Raw Data'!F385), IF(_xlfn.XLOOKUP(SMALL('Raw Data'!F385:H385, 2), B390:D390, B390:D390, 0)&gt;0, SMALL('Raw Data'!F385:H385, 2), 0), 0)</f>
        <v>0</v>
      </c>
      <c r="U390">
        <f>IF(ISNUMBER('Raw Data'!F385), IF(_xlfn.XLOOKUP(SMALL('Raw Data'!F385:H385, 3), B390:D390, B390:D390, 0)&gt;0, SMALL('Raw Data'!F385:H385, 3), 0), 0)</f>
        <v>0</v>
      </c>
      <c r="V390">
        <f>IF(AND('Raw Data'!F385&lt;'Raw Data'!H385,'Raw Data'!S385&gt;'Raw Data'!T385),'Raw Data'!F385,IF(AND('Raw Data'!H385&lt;'Raw Data'!F385,'Raw Data'!T385&gt;'Raw Data'!S385),'Raw Data'!H385,0))</f>
        <v>0</v>
      </c>
      <c r="W390">
        <f>IF(AND('Raw Data'!F385&gt;'Raw Data'!H385,'Raw Data'!S385&gt;'Raw Data'!T385),'Raw Data'!F385,IF(AND('Raw Data'!H385&gt;'Raw Data'!F385,'Raw Data'!T385&gt;'Raw Data'!S385),'Raw Data'!H385,0))</f>
        <v>0</v>
      </c>
      <c r="X390">
        <f>IF(AND('Raw Data'!G385&gt;4,'Raw Data'!S385&gt;'Raw Data'!T385, ISNUMBER('Raw Data'!S385)),'Raw Data'!M385,IF(AND('Raw Data'!G385&gt;4,'Raw Data'!S385='Raw Data'!T385, ISNUMBER('Raw Data'!S385)),0,IF(AND(ISNUMBER('Raw Data'!S385), 'Raw Data'!S385='Raw Data'!T385),'Raw Data'!G385,0)))</f>
        <v>0</v>
      </c>
      <c r="Y390">
        <f>IF(AND('Raw Data'!G385&gt;4,'Raw Data'!S385&lt;'Raw Data'!T385),'Raw Data'!O385,IF(AND('Raw Data'!G385&gt;4,'Raw Data'!S385='Raw Data'!T385),0,IF('Raw Data'!S385='Raw Data'!T385,'Raw Data'!G385,0)))</f>
        <v>0</v>
      </c>
      <c r="Z390">
        <f>IF(AND('Raw Data'!G385&lt;4, 'Raw Data'!S385='Raw Data'!T385), 'Raw Data'!G385,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Data'!U386</f>
        <v>0</v>
      </c>
      <c r="B391">
        <f>IF('Raw Data'!S386&gt;'Raw Data'!T386, 'Raw Data'!F386, 0)</f>
        <v>0</v>
      </c>
      <c r="C391">
        <f>IF(AND(ISNUMBER('Raw Data'!S386), 'Raw Data'!S386='Raw Data'!T386), 'Raw Data'!G386, 0)</f>
        <v>0</v>
      </c>
      <c r="D391">
        <f>IF('Raw Data'!S386&lt;'Raw Data'!T386, 'Raw Data'!H386, 0)</f>
        <v>0</v>
      </c>
      <c r="E391">
        <f>IF(SUM('Raw Data'!S386:T386)&gt;2, 'Raw Data'!I386, 0)</f>
        <v>0</v>
      </c>
      <c r="F391">
        <f>IF(AND(ISNUMBER('Raw Data'!S386),SUM('Raw Data'!S386:T386)&lt;3),'Raw Data'!I386,)</f>
        <v>0</v>
      </c>
      <c r="G391">
        <f>IF(AND('Raw Data'!S386&gt;0, 'Raw Data'!T386&gt;0), 'Raw Data'!K386, 0)</f>
        <v>0</v>
      </c>
      <c r="H391">
        <f>IF(AND(ISNUMBER('Raw Data'!S386), OR('Raw Data'!S386=0, 'Raw Data'!T386=0)), 'Raw Data'!L386, 0)</f>
        <v>0</v>
      </c>
      <c r="I391">
        <f>IF('Raw Data'!S386='Raw Data'!T386, 0, IF('Raw Data'!S386&gt;'Raw Data'!T386, 'Raw Data'!M386, 0))</f>
        <v>0</v>
      </c>
      <c r="J391">
        <f>IF('Raw Data'!S386='Raw Data'!T386, 0, IF('Raw Data'!S386&lt;'Raw Data'!T386, 'Raw Data'!O386, 0))</f>
        <v>0</v>
      </c>
      <c r="K391">
        <f>IF(AND(ISNUMBER('Raw Data'!S386), OR('Raw Data'!S386&gt;'Raw Data'!T386, 'Raw Data'!S386='Raw Data'!T386)), 'Raw Data'!P386, 0)</f>
        <v>0</v>
      </c>
      <c r="L391">
        <f>IF(AND(ISNUMBER('Raw Data'!S386), OR('Raw Data'!S386&lt;'Raw Data'!T386, 'Raw Data'!S386='Raw Data'!T386)), 'Raw Data'!Q386, 0)</f>
        <v>0</v>
      </c>
      <c r="M391">
        <f>IF(AND(ISNUMBER('Raw Data'!S386), OR('Raw Data'!S386&gt;'Raw Data'!T386, 'Raw Data'!S386&lt;'Raw Data'!T386)), 'Raw Data'!R386, 0)</f>
        <v>0</v>
      </c>
      <c r="N391">
        <f>IF(AND('Raw Data'!F386&lt;'Raw Data'!H386, 'Raw Data'!S386&gt;'Raw Data'!T386), 'Raw Data'!F386, 0)</f>
        <v>0</v>
      </c>
      <c r="O391" t="b">
        <f>'Raw Data'!F386&lt;'Raw Data'!H386</f>
        <v>0</v>
      </c>
      <c r="P391">
        <f>IF(AND('Raw Data'!F386&gt;'Raw Data'!H386, 'Raw Data'!S386&gt;'Raw Data'!T386), 'Raw Data'!F386, 0)</f>
        <v>0</v>
      </c>
      <c r="Q391">
        <f>IF(AND('Raw Data'!F386&gt;'Raw Data'!H386, 'Raw Data'!S386&lt;'Raw Data'!T386), 'Raw Data'!H386, 0)</f>
        <v>0</v>
      </c>
      <c r="R391">
        <f>IF(AND('Raw Data'!F386&lt;'Raw Data'!H386, 'Raw Data'!S386&lt;'Raw Data'!T386), 'Raw Data'!H386, 0)</f>
        <v>0</v>
      </c>
      <c r="S391">
        <f>IF(ISNUMBER('Raw Data'!F386), IF(_xlfn.XLOOKUP(SMALL('Raw Data'!F386:H386, 1), B391:D391, B391:D391, 0)&gt;0, SMALL('Raw Data'!F386:H386, 1), 0), 0)</f>
        <v>0</v>
      </c>
      <c r="T391">
        <f>IF(ISNUMBER('Raw Data'!F386), IF(_xlfn.XLOOKUP(SMALL('Raw Data'!F386:H386, 2), B391:D391, B391:D391, 0)&gt;0, SMALL('Raw Data'!F386:H386, 2), 0), 0)</f>
        <v>0</v>
      </c>
      <c r="U391">
        <f>IF(ISNUMBER('Raw Data'!F386), IF(_xlfn.XLOOKUP(SMALL('Raw Data'!F386:H386, 3), B391:D391, B391:D391, 0)&gt;0, SMALL('Raw Data'!F386:H386, 3), 0), 0)</f>
        <v>0</v>
      </c>
      <c r="V391">
        <f>IF(AND('Raw Data'!F386&lt;'Raw Data'!H386,'Raw Data'!S386&gt;'Raw Data'!T386),'Raw Data'!F386,IF(AND('Raw Data'!H386&lt;'Raw Data'!F386,'Raw Data'!T386&gt;'Raw Data'!S386),'Raw Data'!H386,0))</f>
        <v>0</v>
      </c>
      <c r="W391">
        <f>IF(AND('Raw Data'!F386&gt;'Raw Data'!H386,'Raw Data'!S386&gt;'Raw Data'!T386),'Raw Data'!F386,IF(AND('Raw Data'!H386&gt;'Raw Data'!F386,'Raw Data'!T386&gt;'Raw Data'!S386),'Raw Data'!H386,0))</f>
        <v>0</v>
      </c>
      <c r="X391">
        <f>IF(AND('Raw Data'!G386&gt;4,'Raw Data'!S386&gt;'Raw Data'!T386, ISNUMBER('Raw Data'!S386)),'Raw Data'!M386,IF(AND('Raw Data'!G386&gt;4,'Raw Data'!S386='Raw Data'!T386, ISNUMBER('Raw Data'!S386)),0,IF(AND(ISNUMBER('Raw Data'!S386), 'Raw Data'!S386='Raw Data'!T386),'Raw Data'!G386,0)))</f>
        <v>0</v>
      </c>
      <c r="Y391">
        <f>IF(AND('Raw Data'!G386&gt;4,'Raw Data'!S386&lt;'Raw Data'!T386),'Raw Data'!O386,IF(AND('Raw Data'!G386&gt;4,'Raw Data'!S386='Raw Data'!T386),0,IF('Raw Data'!S386='Raw Data'!T386,'Raw Data'!G386,0)))</f>
        <v>0</v>
      </c>
      <c r="Z391">
        <f>IF(AND('Raw Data'!G386&lt;4, 'Raw Data'!S386='Raw Data'!T386), 'Raw Data'!G386,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Data'!U387</f>
        <v>0</v>
      </c>
      <c r="B392">
        <f>IF('Raw Data'!S387&gt;'Raw Data'!T387, 'Raw Data'!F387, 0)</f>
        <v>0</v>
      </c>
      <c r="C392">
        <f>IF(AND(ISNUMBER('Raw Data'!S387), 'Raw Data'!S387='Raw Data'!T387), 'Raw Data'!G387, 0)</f>
        <v>0</v>
      </c>
      <c r="D392">
        <f>IF('Raw Data'!S387&lt;'Raw Data'!T387, 'Raw Data'!H387, 0)</f>
        <v>0</v>
      </c>
      <c r="E392">
        <f>IF(SUM('Raw Data'!S387:T387)&gt;2, 'Raw Data'!I387, 0)</f>
        <v>0</v>
      </c>
      <c r="F392">
        <f>IF(AND(ISNUMBER('Raw Data'!S387),SUM('Raw Data'!S387:T387)&lt;3),'Raw Data'!I387,)</f>
        <v>0</v>
      </c>
      <c r="G392">
        <f>IF(AND('Raw Data'!S387&gt;0, 'Raw Data'!T387&gt;0), 'Raw Data'!K387, 0)</f>
        <v>0</v>
      </c>
      <c r="H392">
        <f>IF(AND(ISNUMBER('Raw Data'!S387), OR('Raw Data'!S387=0, 'Raw Data'!T387=0)), 'Raw Data'!L387, 0)</f>
        <v>0</v>
      </c>
      <c r="I392">
        <f>IF('Raw Data'!S387='Raw Data'!T387, 0, IF('Raw Data'!S387&gt;'Raw Data'!T387, 'Raw Data'!M387, 0))</f>
        <v>0</v>
      </c>
      <c r="J392">
        <f>IF('Raw Data'!S387='Raw Data'!T387, 0, IF('Raw Data'!S387&lt;'Raw Data'!T387, 'Raw Data'!O387, 0))</f>
        <v>0</v>
      </c>
      <c r="K392">
        <f>IF(AND(ISNUMBER('Raw Data'!S387), OR('Raw Data'!S387&gt;'Raw Data'!T387, 'Raw Data'!S387='Raw Data'!T387)), 'Raw Data'!P387, 0)</f>
        <v>0</v>
      </c>
      <c r="L392">
        <f>IF(AND(ISNUMBER('Raw Data'!S387), OR('Raw Data'!S387&lt;'Raw Data'!T387, 'Raw Data'!S387='Raw Data'!T387)), 'Raw Data'!Q387, 0)</f>
        <v>0</v>
      </c>
      <c r="M392">
        <f>IF(AND(ISNUMBER('Raw Data'!S387), OR('Raw Data'!S387&gt;'Raw Data'!T387, 'Raw Data'!S387&lt;'Raw Data'!T387)), 'Raw Data'!R387, 0)</f>
        <v>0</v>
      </c>
      <c r="N392">
        <f>IF(AND('Raw Data'!F387&lt;'Raw Data'!H387, 'Raw Data'!S387&gt;'Raw Data'!T387), 'Raw Data'!F387, 0)</f>
        <v>0</v>
      </c>
      <c r="O392" t="b">
        <f>'Raw Data'!F387&lt;'Raw Data'!H387</f>
        <v>0</v>
      </c>
      <c r="P392">
        <f>IF(AND('Raw Data'!F387&gt;'Raw Data'!H387, 'Raw Data'!S387&gt;'Raw Data'!T387), 'Raw Data'!F387, 0)</f>
        <v>0</v>
      </c>
      <c r="Q392">
        <f>IF(AND('Raw Data'!F387&gt;'Raw Data'!H387, 'Raw Data'!S387&lt;'Raw Data'!T387), 'Raw Data'!H387, 0)</f>
        <v>0</v>
      </c>
      <c r="R392">
        <f>IF(AND('Raw Data'!F387&lt;'Raw Data'!H387, 'Raw Data'!S387&lt;'Raw Data'!T387), 'Raw Data'!H387, 0)</f>
        <v>0</v>
      </c>
      <c r="S392">
        <f>IF(ISNUMBER('Raw Data'!F387), IF(_xlfn.XLOOKUP(SMALL('Raw Data'!F387:H387, 1), B392:D392, B392:D392, 0)&gt;0, SMALL('Raw Data'!F387:H387, 1), 0), 0)</f>
        <v>0</v>
      </c>
      <c r="T392">
        <f>IF(ISNUMBER('Raw Data'!F387), IF(_xlfn.XLOOKUP(SMALL('Raw Data'!F387:H387, 2), B392:D392, B392:D392, 0)&gt;0, SMALL('Raw Data'!F387:H387, 2), 0), 0)</f>
        <v>0</v>
      </c>
      <c r="U392">
        <f>IF(ISNUMBER('Raw Data'!F387), IF(_xlfn.XLOOKUP(SMALL('Raw Data'!F387:H387, 3), B392:D392, B392:D392, 0)&gt;0, SMALL('Raw Data'!F387:H387, 3), 0), 0)</f>
        <v>0</v>
      </c>
      <c r="V392">
        <f>IF(AND('Raw Data'!F387&lt;'Raw Data'!H387,'Raw Data'!S387&gt;'Raw Data'!T387),'Raw Data'!F387,IF(AND('Raw Data'!H387&lt;'Raw Data'!F387,'Raw Data'!T387&gt;'Raw Data'!S387),'Raw Data'!H387,0))</f>
        <v>0</v>
      </c>
      <c r="W392">
        <f>IF(AND('Raw Data'!F387&gt;'Raw Data'!H387,'Raw Data'!S387&gt;'Raw Data'!T387),'Raw Data'!F387,IF(AND('Raw Data'!H387&gt;'Raw Data'!F387,'Raw Data'!T387&gt;'Raw Data'!S387),'Raw Data'!H387,0))</f>
        <v>0</v>
      </c>
      <c r="X392">
        <f>IF(AND('Raw Data'!G387&gt;4,'Raw Data'!S387&gt;'Raw Data'!T387, ISNUMBER('Raw Data'!S387)),'Raw Data'!M387,IF(AND('Raw Data'!G387&gt;4,'Raw Data'!S387='Raw Data'!T387, ISNUMBER('Raw Data'!S387)),0,IF(AND(ISNUMBER('Raw Data'!S387), 'Raw Data'!S387='Raw Data'!T387),'Raw Data'!G387,0)))</f>
        <v>0</v>
      </c>
      <c r="Y392">
        <f>IF(AND('Raw Data'!G387&gt;4,'Raw Data'!S387&lt;'Raw Data'!T387),'Raw Data'!O387,IF(AND('Raw Data'!G387&gt;4,'Raw Data'!S387='Raw Data'!T387),0,IF('Raw Data'!S387='Raw Data'!T387,'Raw Data'!G387,0)))</f>
        <v>0</v>
      </c>
      <c r="Z392">
        <f>IF(AND('Raw Data'!G387&lt;4, 'Raw Data'!S387='Raw Data'!T387), 'Raw Data'!G387,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Data'!U388</f>
        <v>0</v>
      </c>
      <c r="B393">
        <f>IF('Raw Data'!S388&gt;'Raw Data'!T388, 'Raw Data'!F388, 0)</f>
        <v>0</v>
      </c>
      <c r="C393">
        <f>IF(AND(ISNUMBER('Raw Data'!S388), 'Raw Data'!S388='Raw Data'!T388), 'Raw Data'!G388, 0)</f>
        <v>0</v>
      </c>
      <c r="D393">
        <f>IF('Raw Data'!S388&lt;'Raw Data'!T388, 'Raw Data'!H388, 0)</f>
        <v>0</v>
      </c>
      <c r="E393">
        <f>IF(SUM('Raw Data'!S388:T388)&gt;2, 'Raw Data'!I388, 0)</f>
        <v>0</v>
      </c>
      <c r="F393">
        <f>IF(AND(ISNUMBER('Raw Data'!S388),SUM('Raw Data'!S388:T388)&lt;3),'Raw Data'!I388,)</f>
        <v>0</v>
      </c>
      <c r="G393">
        <f>IF(AND('Raw Data'!S388&gt;0, 'Raw Data'!T388&gt;0), 'Raw Data'!K388, 0)</f>
        <v>0</v>
      </c>
      <c r="H393">
        <f>IF(AND(ISNUMBER('Raw Data'!S388), OR('Raw Data'!S388=0, 'Raw Data'!T388=0)), 'Raw Data'!L388, 0)</f>
        <v>0</v>
      </c>
      <c r="I393">
        <f>IF('Raw Data'!S388='Raw Data'!T388, 0, IF('Raw Data'!S388&gt;'Raw Data'!T388, 'Raw Data'!M388, 0))</f>
        <v>0</v>
      </c>
      <c r="J393">
        <f>IF('Raw Data'!S388='Raw Data'!T388, 0, IF('Raw Data'!S388&lt;'Raw Data'!T388, 'Raw Data'!O388, 0))</f>
        <v>0</v>
      </c>
      <c r="K393">
        <f>IF(AND(ISNUMBER('Raw Data'!S388), OR('Raw Data'!S388&gt;'Raw Data'!T388, 'Raw Data'!S388='Raw Data'!T388)), 'Raw Data'!P388, 0)</f>
        <v>0</v>
      </c>
      <c r="L393">
        <f>IF(AND(ISNUMBER('Raw Data'!S388), OR('Raw Data'!S388&lt;'Raw Data'!T388, 'Raw Data'!S388='Raw Data'!T388)), 'Raw Data'!Q388, 0)</f>
        <v>0</v>
      </c>
      <c r="M393">
        <f>IF(AND(ISNUMBER('Raw Data'!S388), OR('Raw Data'!S388&gt;'Raw Data'!T388, 'Raw Data'!S388&lt;'Raw Data'!T388)), 'Raw Data'!R388, 0)</f>
        <v>0</v>
      </c>
      <c r="N393">
        <f>IF(AND('Raw Data'!F388&lt;'Raw Data'!H388, 'Raw Data'!S388&gt;'Raw Data'!T388), 'Raw Data'!F388, 0)</f>
        <v>0</v>
      </c>
      <c r="O393" t="b">
        <f>'Raw Data'!F388&lt;'Raw Data'!H388</f>
        <v>0</v>
      </c>
      <c r="P393">
        <f>IF(AND('Raw Data'!F388&gt;'Raw Data'!H388, 'Raw Data'!S388&gt;'Raw Data'!T388), 'Raw Data'!F388, 0)</f>
        <v>0</v>
      </c>
      <c r="Q393">
        <f>IF(AND('Raw Data'!F388&gt;'Raw Data'!H388, 'Raw Data'!S388&lt;'Raw Data'!T388), 'Raw Data'!H388, 0)</f>
        <v>0</v>
      </c>
      <c r="R393">
        <f>IF(AND('Raw Data'!F388&lt;'Raw Data'!H388, 'Raw Data'!S388&lt;'Raw Data'!T388), 'Raw Data'!H388, 0)</f>
        <v>0</v>
      </c>
      <c r="S393">
        <f>IF(ISNUMBER('Raw Data'!F388), IF(_xlfn.XLOOKUP(SMALL('Raw Data'!F388:H388, 1), B393:D393, B393:D393, 0)&gt;0, SMALL('Raw Data'!F388:H388, 1), 0), 0)</f>
        <v>0</v>
      </c>
      <c r="T393">
        <f>IF(ISNUMBER('Raw Data'!F388), IF(_xlfn.XLOOKUP(SMALL('Raw Data'!F388:H388, 2), B393:D393, B393:D393, 0)&gt;0, SMALL('Raw Data'!F388:H388, 2), 0), 0)</f>
        <v>0</v>
      </c>
      <c r="U393">
        <f>IF(ISNUMBER('Raw Data'!F388), IF(_xlfn.XLOOKUP(SMALL('Raw Data'!F388:H388, 3), B393:D393, B393:D393, 0)&gt;0, SMALL('Raw Data'!F388:H388, 3), 0), 0)</f>
        <v>0</v>
      </c>
      <c r="V393">
        <f>IF(AND('Raw Data'!F388&lt;'Raw Data'!H388,'Raw Data'!S388&gt;'Raw Data'!T388),'Raw Data'!F388,IF(AND('Raw Data'!H388&lt;'Raw Data'!F388,'Raw Data'!T388&gt;'Raw Data'!S388),'Raw Data'!H388,0))</f>
        <v>0</v>
      </c>
      <c r="W393">
        <f>IF(AND('Raw Data'!F388&gt;'Raw Data'!H388,'Raw Data'!S388&gt;'Raw Data'!T388),'Raw Data'!F388,IF(AND('Raw Data'!H388&gt;'Raw Data'!F388,'Raw Data'!T388&gt;'Raw Data'!S388),'Raw Data'!H388,0))</f>
        <v>0</v>
      </c>
      <c r="X393">
        <f>IF(AND('Raw Data'!G388&gt;4,'Raw Data'!S388&gt;'Raw Data'!T388, ISNUMBER('Raw Data'!S388)),'Raw Data'!M388,IF(AND('Raw Data'!G388&gt;4,'Raw Data'!S388='Raw Data'!T388, ISNUMBER('Raw Data'!S388)),0,IF(AND(ISNUMBER('Raw Data'!S388), 'Raw Data'!S388='Raw Data'!T388),'Raw Data'!G388,0)))</f>
        <v>0</v>
      </c>
      <c r="Y393">
        <f>IF(AND('Raw Data'!G388&gt;4,'Raw Data'!S388&lt;'Raw Data'!T388),'Raw Data'!O388,IF(AND('Raw Data'!G388&gt;4,'Raw Data'!S388='Raw Data'!T388),0,IF('Raw Data'!S388='Raw Data'!T388,'Raw Data'!G388,0)))</f>
        <v>0</v>
      </c>
      <c r="Z393">
        <f>IF(AND('Raw Data'!G388&lt;4, 'Raw Data'!S388='Raw Data'!T388), 'Raw Data'!G388,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Data'!U389</f>
        <v>0</v>
      </c>
      <c r="B394">
        <f>IF('Raw Data'!S389&gt;'Raw Data'!T389, 'Raw Data'!F389, 0)</f>
        <v>0</v>
      </c>
      <c r="C394">
        <f>IF(AND(ISNUMBER('Raw Data'!S389), 'Raw Data'!S389='Raw Data'!T389), 'Raw Data'!G389, 0)</f>
        <v>0</v>
      </c>
      <c r="D394">
        <f>IF('Raw Data'!S389&lt;'Raw Data'!T389, 'Raw Data'!H389, 0)</f>
        <v>0</v>
      </c>
      <c r="E394">
        <f>IF(SUM('Raw Data'!S389:T389)&gt;2, 'Raw Data'!I389, 0)</f>
        <v>0</v>
      </c>
      <c r="F394">
        <f>IF(AND(ISNUMBER('Raw Data'!S389),SUM('Raw Data'!S389:T389)&lt;3),'Raw Data'!I389,)</f>
        <v>0</v>
      </c>
      <c r="G394">
        <f>IF(AND('Raw Data'!S389&gt;0, 'Raw Data'!T389&gt;0), 'Raw Data'!K389, 0)</f>
        <v>0</v>
      </c>
      <c r="H394">
        <f>IF(AND(ISNUMBER('Raw Data'!S389), OR('Raw Data'!S389=0, 'Raw Data'!T389=0)), 'Raw Data'!L389, 0)</f>
        <v>0</v>
      </c>
      <c r="I394">
        <f>IF('Raw Data'!S389='Raw Data'!T389, 0, IF('Raw Data'!S389&gt;'Raw Data'!T389, 'Raw Data'!M389, 0))</f>
        <v>0</v>
      </c>
      <c r="J394">
        <f>IF('Raw Data'!S389='Raw Data'!T389, 0, IF('Raw Data'!S389&lt;'Raw Data'!T389, 'Raw Data'!O389, 0))</f>
        <v>0</v>
      </c>
      <c r="K394">
        <f>IF(AND(ISNUMBER('Raw Data'!S389), OR('Raw Data'!S389&gt;'Raw Data'!T389, 'Raw Data'!S389='Raw Data'!T389)), 'Raw Data'!P389, 0)</f>
        <v>0</v>
      </c>
      <c r="L394">
        <f>IF(AND(ISNUMBER('Raw Data'!S389), OR('Raw Data'!S389&lt;'Raw Data'!T389, 'Raw Data'!S389='Raw Data'!T389)), 'Raw Data'!Q389, 0)</f>
        <v>0</v>
      </c>
      <c r="M394">
        <f>IF(AND(ISNUMBER('Raw Data'!S389), OR('Raw Data'!S389&gt;'Raw Data'!T389, 'Raw Data'!S389&lt;'Raw Data'!T389)), 'Raw Data'!R389, 0)</f>
        <v>0</v>
      </c>
      <c r="N394">
        <f>IF(AND('Raw Data'!F389&lt;'Raw Data'!H389, 'Raw Data'!S389&gt;'Raw Data'!T389), 'Raw Data'!F389, 0)</f>
        <v>0</v>
      </c>
      <c r="O394" t="b">
        <f>'Raw Data'!F389&lt;'Raw Data'!H389</f>
        <v>0</v>
      </c>
      <c r="P394">
        <f>IF(AND('Raw Data'!F389&gt;'Raw Data'!H389, 'Raw Data'!S389&gt;'Raw Data'!T389), 'Raw Data'!F389, 0)</f>
        <v>0</v>
      </c>
      <c r="Q394">
        <f>IF(AND('Raw Data'!F389&gt;'Raw Data'!H389, 'Raw Data'!S389&lt;'Raw Data'!T389), 'Raw Data'!H389, 0)</f>
        <v>0</v>
      </c>
      <c r="R394">
        <f>IF(AND('Raw Data'!F389&lt;'Raw Data'!H389, 'Raw Data'!S389&lt;'Raw Data'!T389), 'Raw Data'!H389, 0)</f>
        <v>0</v>
      </c>
      <c r="S394">
        <f>IF(ISNUMBER('Raw Data'!F389), IF(_xlfn.XLOOKUP(SMALL('Raw Data'!F389:H389, 1), B394:D394, B394:D394, 0)&gt;0, SMALL('Raw Data'!F389:H389, 1), 0), 0)</f>
        <v>0</v>
      </c>
      <c r="T394">
        <f>IF(ISNUMBER('Raw Data'!F389), IF(_xlfn.XLOOKUP(SMALL('Raw Data'!F389:H389, 2), B394:D394, B394:D394, 0)&gt;0, SMALL('Raw Data'!F389:H389, 2), 0), 0)</f>
        <v>0</v>
      </c>
      <c r="U394">
        <f>IF(ISNUMBER('Raw Data'!F389), IF(_xlfn.XLOOKUP(SMALL('Raw Data'!F389:H389, 3), B394:D394, B394:D394, 0)&gt;0, SMALL('Raw Data'!F389:H389, 3), 0), 0)</f>
        <v>0</v>
      </c>
      <c r="V394">
        <f>IF(AND('Raw Data'!F389&lt;'Raw Data'!H389,'Raw Data'!S389&gt;'Raw Data'!T389),'Raw Data'!F389,IF(AND('Raw Data'!H389&lt;'Raw Data'!F389,'Raw Data'!T389&gt;'Raw Data'!S389),'Raw Data'!H389,0))</f>
        <v>0</v>
      </c>
      <c r="W394">
        <f>IF(AND('Raw Data'!F389&gt;'Raw Data'!H389,'Raw Data'!S389&gt;'Raw Data'!T389),'Raw Data'!F389,IF(AND('Raw Data'!H389&gt;'Raw Data'!F389,'Raw Data'!T389&gt;'Raw Data'!S389),'Raw Data'!H389,0))</f>
        <v>0</v>
      </c>
      <c r="X394">
        <f>IF(AND('Raw Data'!G389&gt;4,'Raw Data'!S389&gt;'Raw Data'!T389, ISNUMBER('Raw Data'!S389)),'Raw Data'!M389,IF(AND('Raw Data'!G389&gt;4,'Raw Data'!S389='Raw Data'!T389, ISNUMBER('Raw Data'!S389)),0,IF(AND(ISNUMBER('Raw Data'!S389), 'Raw Data'!S389='Raw Data'!T389),'Raw Data'!G389,0)))</f>
        <v>0</v>
      </c>
      <c r="Y394">
        <f>IF(AND('Raw Data'!G389&gt;4,'Raw Data'!S389&lt;'Raw Data'!T389),'Raw Data'!O389,IF(AND('Raw Data'!G389&gt;4,'Raw Data'!S389='Raw Data'!T389),0,IF('Raw Data'!S389='Raw Data'!T389,'Raw Data'!G389,0)))</f>
        <v>0</v>
      </c>
      <c r="Z394">
        <f>IF(AND('Raw Data'!G389&lt;4, 'Raw Data'!S389='Raw Data'!T389), 'Raw Data'!G389,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Data'!U390</f>
        <v>0</v>
      </c>
      <c r="B395">
        <f>IF('Raw Data'!S390&gt;'Raw Data'!T390, 'Raw Data'!F390, 0)</f>
        <v>0</v>
      </c>
      <c r="C395">
        <f>IF(AND(ISNUMBER('Raw Data'!S390), 'Raw Data'!S390='Raw Data'!T390), 'Raw Data'!G390, 0)</f>
        <v>0</v>
      </c>
      <c r="D395">
        <f>IF('Raw Data'!S390&lt;'Raw Data'!T390, 'Raw Data'!H390, 0)</f>
        <v>0</v>
      </c>
      <c r="E395">
        <f>IF(SUM('Raw Data'!S390:T390)&gt;2, 'Raw Data'!I390, 0)</f>
        <v>0</v>
      </c>
      <c r="F395">
        <f>IF(AND(ISNUMBER('Raw Data'!S390),SUM('Raw Data'!S390:T390)&lt;3),'Raw Data'!I390,)</f>
        <v>0</v>
      </c>
      <c r="G395">
        <f>IF(AND('Raw Data'!S390&gt;0, 'Raw Data'!T390&gt;0), 'Raw Data'!K390, 0)</f>
        <v>0</v>
      </c>
      <c r="H395">
        <f>IF(AND(ISNUMBER('Raw Data'!S390), OR('Raw Data'!S390=0, 'Raw Data'!T390=0)), 'Raw Data'!L390, 0)</f>
        <v>0</v>
      </c>
      <c r="I395">
        <f>IF('Raw Data'!S390='Raw Data'!T390, 0, IF('Raw Data'!S390&gt;'Raw Data'!T390, 'Raw Data'!M390, 0))</f>
        <v>0</v>
      </c>
      <c r="J395">
        <f>IF('Raw Data'!S390='Raw Data'!T390, 0, IF('Raw Data'!S390&lt;'Raw Data'!T390, 'Raw Data'!O390, 0))</f>
        <v>0</v>
      </c>
      <c r="K395">
        <f>IF(AND(ISNUMBER('Raw Data'!S390), OR('Raw Data'!S390&gt;'Raw Data'!T390, 'Raw Data'!S390='Raw Data'!T390)), 'Raw Data'!P390, 0)</f>
        <v>0</v>
      </c>
      <c r="L395">
        <f>IF(AND(ISNUMBER('Raw Data'!S390), OR('Raw Data'!S390&lt;'Raw Data'!T390, 'Raw Data'!S390='Raw Data'!T390)), 'Raw Data'!Q390, 0)</f>
        <v>0</v>
      </c>
      <c r="M395">
        <f>IF(AND(ISNUMBER('Raw Data'!S390), OR('Raw Data'!S390&gt;'Raw Data'!T390, 'Raw Data'!S390&lt;'Raw Data'!T390)), 'Raw Data'!R390, 0)</f>
        <v>0</v>
      </c>
      <c r="N395">
        <f>IF(AND('Raw Data'!F390&lt;'Raw Data'!H390, 'Raw Data'!S390&gt;'Raw Data'!T390), 'Raw Data'!F390, 0)</f>
        <v>0</v>
      </c>
      <c r="O395" t="b">
        <f>'Raw Data'!F390&lt;'Raw Data'!H390</f>
        <v>0</v>
      </c>
      <c r="P395">
        <f>IF(AND('Raw Data'!F390&gt;'Raw Data'!H390, 'Raw Data'!S390&gt;'Raw Data'!T390), 'Raw Data'!F390, 0)</f>
        <v>0</v>
      </c>
      <c r="Q395">
        <f>IF(AND('Raw Data'!F390&gt;'Raw Data'!H390, 'Raw Data'!S390&lt;'Raw Data'!T390), 'Raw Data'!H390, 0)</f>
        <v>0</v>
      </c>
      <c r="R395">
        <f>IF(AND('Raw Data'!F390&lt;'Raw Data'!H390, 'Raw Data'!S390&lt;'Raw Data'!T390), 'Raw Data'!H390, 0)</f>
        <v>0</v>
      </c>
      <c r="S395">
        <f>IF(ISNUMBER('Raw Data'!F390), IF(_xlfn.XLOOKUP(SMALL('Raw Data'!F390:H390, 1), B395:D395, B395:D395, 0)&gt;0, SMALL('Raw Data'!F390:H390, 1), 0), 0)</f>
        <v>0</v>
      </c>
      <c r="T395">
        <f>IF(ISNUMBER('Raw Data'!F390), IF(_xlfn.XLOOKUP(SMALL('Raw Data'!F390:H390, 2), B395:D395, B395:D395, 0)&gt;0, SMALL('Raw Data'!F390:H390, 2), 0), 0)</f>
        <v>0</v>
      </c>
      <c r="U395">
        <f>IF(ISNUMBER('Raw Data'!F390), IF(_xlfn.XLOOKUP(SMALL('Raw Data'!F390:H390, 3), B395:D395, B395:D395, 0)&gt;0, SMALL('Raw Data'!F390:H390, 3), 0), 0)</f>
        <v>0</v>
      </c>
      <c r="V395">
        <f>IF(AND('Raw Data'!F390&lt;'Raw Data'!H390,'Raw Data'!S390&gt;'Raw Data'!T390),'Raw Data'!F390,IF(AND('Raw Data'!H390&lt;'Raw Data'!F390,'Raw Data'!T390&gt;'Raw Data'!S390),'Raw Data'!H390,0))</f>
        <v>0</v>
      </c>
      <c r="W395">
        <f>IF(AND('Raw Data'!F390&gt;'Raw Data'!H390,'Raw Data'!S390&gt;'Raw Data'!T390),'Raw Data'!F390,IF(AND('Raw Data'!H390&gt;'Raw Data'!F390,'Raw Data'!T390&gt;'Raw Data'!S390),'Raw Data'!H390,0))</f>
        <v>0</v>
      </c>
      <c r="X395">
        <f>IF(AND('Raw Data'!G390&gt;4,'Raw Data'!S390&gt;'Raw Data'!T390, ISNUMBER('Raw Data'!S390)),'Raw Data'!M390,IF(AND('Raw Data'!G390&gt;4,'Raw Data'!S390='Raw Data'!T390, ISNUMBER('Raw Data'!S390)),0,IF(AND(ISNUMBER('Raw Data'!S390), 'Raw Data'!S390='Raw Data'!T390),'Raw Data'!G390,0)))</f>
        <v>0</v>
      </c>
      <c r="Y395">
        <f>IF(AND('Raw Data'!G390&gt;4,'Raw Data'!S390&lt;'Raw Data'!T390),'Raw Data'!O390,IF(AND('Raw Data'!G390&gt;4,'Raw Data'!S390='Raw Data'!T390),0,IF('Raw Data'!S390='Raw Data'!T390,'Raw Data'!G390,0)))</f>
        <v>0</v>
      </c>
      <c r="Z395">
        <f>IF(AND('Raw Data'!G390&lt;4, 'Raw Data'!S390='Raw Data'!T390), 'Raw Data'!G390,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Data'!U391</f>
        <v>0</v>
      </c>
      <c r="B396">
        <f>IF('Raw Data'!S391&gt;'Raw Data'!T391, 'Raw Data'!F391, 0)</f>
        <v>0</v>
      </c>
      <c r="C396">
        <f>IF(AND(ISNUMBER('Raw Data'!S391), 'Raw Data'!S391='Raw Data'!T391), 'Raw Data'!G391, 0)</f>
        <v>0</v>
      </c>
      <c r="D396">
        <f>IF('Raw Data'!S391&lt;'Raw Data'!T391, 'Raw Data'!H391, 0)</f>
        <v>0</v>
      </c>
      <c r="E396">
        <f>IF(SUM('Raw Data'!S391:T391)&gt;2, 'Raw Data'!I391, 0)</f>
        <v>0</v>
      </c>
      <c r="F396">
        <f>IF(AND(ISNUMBER('Raw Data'!S391),SUM('Raw Data'!S391:T391)&lt;3),'Raw Data'!I391,)</f>
        <v>0</v>
      </c>
      <c r="G396">
        <f>IF(AND('Raw Data'!S391&gt;0, 'Raw Data'!T391&gt;0), 'Raw Data'!K391, 0)</f>
        <v>0</v>
      </c>
      <c r="H396">
        <f>IF(AND(ISNUMBER('Raw Data'!S391), OR('Raw Data'!S391=0, 'Raw Data'!T391=0)), 'Raw Data'!L391, 0)</f>
        <v>0</v>
      </c>
      <c r="I396">
        <f>IF('Raw Data'!S391='Raw Data'!T391, 0, IF('Raw Data'!S391&gt;'Raw Data'!T391, 'Raw Data'!M391, 0))</f>
        <v>0</v>
      </c>
      <c r="J396">
        <f>IF('Raw Data'!S391='Raw Data'!T391, 0, IF('Raw Data'!S391&lt;'Raw Data'!T391, 'Raw Data'!O391, 0))</f>
        <v>0</v>
      </c>
      <c r="K396">
        <f>IF(AND(ISNUMBER('Raw Data'!S391), OR('Raw Data'!S391&gt;'Raw Data'!T391, 'Raw Data'!S391='Raw Data'!T391)), 'Raw Data'!P391, 0)</f>
        <v>0</v>
      </c>
      <c r="L396">
        <f>IF(AND(ISNUMBER('Raw Data'!S391), OR('Raw Data'!S391&lt;'Raw Data'!T391, 'Raw Data'!S391='Raw Data'!T391)), 'Raw Data'!Q391, 0)</f>
        <v>0</v>
      </c>
      <c r="M396">
        <f>IF(AND(ISNUMBER('Raw Data'!S391), OR('Raw Data'!S391&gt;'Raw Data'!T391, 'Raw Data'!S391&lt;'Raw Data'!T391)), 'Raw Data'!R391, 0)</f>
        <v>0</v>
      </c>
      <c r="N396">
        <f>IF(AND('Raw Data'!F391&lt;'Raw Data'!H391, 'Raw Data'!S391&gt;'Raw Data'!T391), 'Raw Data'!F391, 0)</f>
        <v>0</v>
      </c>
      <c r="O396" t="b">
        <f>'Raw Data'!F391&lt;'Raw Data'!H391</f>
        <v>0</v>
      </c>
      <c r="P396">
        <f>IF(AND('Raw Data'!F391&gt;'Raw Data'!H391, 'Raw Data'!S391&gt;'Raw Data'!T391), 'Raw Data'!F391, 0)</f>
        <v>0</v>
      </c>
      <c r="Q396">
        <f>IF(AND('Raw Data'!F391&gt;'Raw Data'!H391, 'Raw Data'!S391&lt;'Raw Data'!T391), 'Raw Data'!H391, 0)</f>
        <v>0</v>
      </c>
      <c r="R396">
        <f>IF(AND('Raw Data'!F391&lt;'Raw Data'!H391, 'Raw Data'!S391&lt;'Raw Data'!T391), 'Raw Data'!H391, 0)</f>
        <v>0</v>
      </c>
      <c r="S396">
        <f>IF(ISNUMBER('Raw Data'!F391), IF(_xlfn.XLOOKUP(SMALL('Raw Data'!F391:H391, 1), B396:D396, B396:D396, 0)&gt;0, SMALL('Raw Data'!F391:H391, 1), 0), 0)</f>
        <v>0</v>
      </c>
      <c r="T396">
        <f>IF(ISNUMBER('Raw Data'!F391), IF(_xlfn.XLOOKUP(SMALL('Raw Data'!F391:H391, 2), B396:D396, B396:D396, 0)&gt;0, SMALL('Raw Data'!F391:H391, 2), 0), 0)</f>
        <v>0</v>
      </c>
      <c r="U396">
        <f>IF(ISNUMBER('Raw Data'!F391), IF(_xlfn.XLOOKUP(SMALL('Raw Data'!F391:H391, 3), B396:D396, B396:D396, 0)&gt;0, SMALL('Raw Data'!F391:H391, 3), 0), 0)</f>
        <v>0</v>
      </c>
      <c r="V396">
        <f>IF(AND('Raw Data'!F391&lt;'Raw Data'!H391,'Raw Data'!S391&gt;'Raw Data'!T391),'Raw Data'!F391,IF(AND('Raw Data'!H391&lt;'Raw Data'!F391,'Raw Data'!T391&gt;'Raw Data'!S391),'Raw Data'!H391,0))</f>
        <v>0</v>
      </c>
      <c r="W396">
        <f>IF(AND('Raw Data'!F391&gt;'Raw Data'!H391,'Raw Data'!S391&gt;'Raw Data'!T391),'Raw Data'!F391,IF(AND('Raw Data'!H391&gt;'Raw Data'!F391,'Raw Data'!T391&gt;'Raw Data'!S391),'Raw Data'!H391,0))</f>
        <v>0</v>
      </c>
      <c r="X396">
        <f>IF(AND('Raw Data'!G391&gt;4,'Raw Data'!S391&gt;'Raw Data'!T391, ISNUMBER('Raw Data'!S391)),'Raw Data'!M391,IF(AND('Raw Data'!G391&gt;4,'Raw Data'!S391='Raw Data'!T391, ISNUMBER('Raw Data'!S391)),0,IF(AND(ISNUMBER('Raw Data'!S391), 'Raw Data'!S391='Raw Data'!T391),'Raw Data'!G391,0)))</f>
        <v>0</v>
      </c>
      <c r="Y396">
        <f>IF(AND('Raw Data'!G391&gt;4,'Raw Data'!S391&lt;'Raw Data'!T391),'Raw Data'!O391,IF(AND('Raw Data'!G391&gt;4,'Raw Data'!S391='Raw Data'!T391),0,IF('Raw Data'!S391='Raw Data'!T391,'Raw Data'!G391,0)))</f>
        <v>0</v>
      </c>
      <c r="Z396">
        <f>IF(AND('Raw Data'!G391&lt;4, 'Raw Data'!S391='Raw Data'!T391), 'Raw Data'!G391,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Data'!U392</f>
        <v>0</v>
      </c>
      <c r="B397">
        <f>IF('Raw Data'!S392&gt;'Raw Data'!T392, 'Raw Data'!F392, 0)</f>
        <v>0</v>
      </c>
      <c r="C397">
        <f>IF(AND(ISNUMBER('Raw Data'!S392), 'Raw Data'!S392='Raw Data'!T392), 'Raw Data'!G392, 0)</f>
        <v>0</v>
      </c>
      <c r="D397">
        <f>IF('Raw Data'!S392&lt;'Raw Data'!T392, 'Raw Data'!H392, 0)</f>
        <v>0</v>
      </c>
      <c r="E397">
        <f>IF(SUM('Raw Data'!S392:T392)&gt;2, 'Raw Data'!I392, 0)</f>
        <v>0</v>
      </c>
      <c r="F397">
        <f>IF(AND(ISNUMBER('Raw Data'!S392),SUM('Raw Data'!S392:T392)&lt;3),'Raw Data'!I392,)</f>
        <v>0</v>
      </c>
      <c r="G397">
        <f>IF(AND('Raw Data'!S392&gt;0, 'Raw Data'!T392&gt;0), 'Raw Data'!K392, 0)</f>
        <v>0</v>
      </c>
      <c r="H397">
        <f>IF(AND(ISNUMBER('Raw Data'!S392), OR('Raw Data'!S392=0, 'Raw Data'!T392=0)), 'Raw Data'!L392, 0)</f>
        <v>0</v>
      </c>
      <c r="I397">
        <f>IF('Raw Data'!S392='Raw Data'!T392, 0, IF('Raw Data'!S392&gt;'Raw Data'!T392, 'Raw Data'!M392, 0))</f>
        <v>0</v>
      </c>
      <c r="J397">
        <f>IF('Raw Data'!S392='Raw Data'!T392, 0, IF('Raw Data'!S392&lt;'Raw Data'!T392, 'Raw Data'!O392, 0))</f>
        <v>0</v>
      </c>
      <c r="K397">
        <f>IF(AND(ISNUMBER('Raw Data'!S392), OR('Raw Data'!S392&gt;'Raw Data'!T392, 'Raw Data'!S392='Raw Data'!T392)), 'Raw Data'!P392, 0)</f>
        <v>0</v>
      </c>
      <c r="L397">
        <f>IF(AND(ISNUMBER('Raw Data'!S392), OR('Raw Data'!S392&lt;'Raw Data'!T392, 'Raw Data'!S392='Raw Data'!T392)), 'Raw Data'!Q392, 0)</f>
        <v>0</v>
      </c>
      <c r="M397">
        <f>IF(AND(ISNUMBER('Raw Data'!S392), OR('Raw Data'!S392&gt;'Raw Data'!T392, 'Raw Data'!S392&lt;'Raw Data'!T392)), 'Raw Data'!R392, 0)</f>
        <v>0</v>
      </c>
      <c r="N397">
        <f>IF(AND('Raw Data'!F392&lt;'Raw Data'!H392, 'Raw Data'!S392&gt;'Raw Data'!T392), 'Raw Data'!F392, 0)</f>
        <v>0</v>
      </c>
      <c r="O397" t="b">
        <f>'Raw Data'!F392&lt;'Raw Data'!H392</f>
        <v>0</v>
      </c>
      <c r="P397">
        <f>IF(AND('Raw Data'!F392&gt;'Raw Data'!H392, 'Raw Data'!S392&gt;'Raw Data'!T392), 'Raw Data'!F392, 0)</f>
        <v>0</v>
      </c>
      <c r="Q397">
        <f>IF(AND('Raw Data'!F392&gt;'Raw Data'!H392, 'Raw Data'!S392&lt;'Raw Data'!T392), 'Raw Data'!H392, 0)</f>
        <v>0</v>
      </c>
      <c r="R397">
        <f>IF(AND('Raw Data'!F392&lt;'Raw Data'!H392, 'Raw Data'!S392&lt;'Raw Data'!T392), 'Raw Data'!H392, 0)</f>
        <v>0</v>
      </c>
      <c r="S397">
        <f>IF(ISNUMBER('Raw Data'!F392), IF(_xlfn.XLOOKUP(SMALL('Raw Data'!F392:H392, 1), B397:D397, B397:D397, 0)&gt;0, SMALL('Raw Data'!F392:H392, 1), 0), 0)</f>
        <v>0</v>
      </c>
      <c r="T397">
        <f>IF(ISNUMBER('Raw Data'!F392), IF(_xlfn.XLOOKUP(SMALL('Raw Data'!F392:H392, 2), B397:D397, B397:D397, 0)&gt;0, SMALL('Raw Data'!F392:H392, 2), 0), 0)</f>
        <v>0</v>
      </c>
      <c r="U397">
        <f>IF(ISNUMBER('Raw Data'!F392), IF(_xlfn.XLOOKUP(SMALL('Raw Data'!F392:H392, 3), B397:D397, B397:D397, 0)&gt;0, SMALL('Raw Data'!F392:H392, 3), 0), 0)</f>
        <v>0</v>
      </c>
      <c r="V397">
        <f>IF(AND('Raw Data'!F392&lt;'Raw Data'!H392,'Raw Data'!S392&gt;'Raw Data'!T392),'Raw Data'!F392,IF(AND('Raw Data'!H392&lt;'Raw Data'!F392,'Raw Data'!T392&gt;'Raw Data'!S392),'Raw Data'!H392,0))</f>
        <v>0</v>
      </c>
      <c r="W397">
        <f>IF(AND('Raw Data'!F392&gt;'Raw Data'!H392,'Raw Data'!S392&gt;'Raw Data'!T392),'Raw Data'!F392,IF(AND('Raw Data'!H392&gt;'Raw Data'!F392,'Raw Data'!T392&gt;'Raw Data'!S392),'Raw Data'!H392,0))</f>
        <v>0</v>
      </c>
      <c r="X397">
        <f>IF(AND('Raw Data'!G392&gt;4,'Raw Data'!S392&gt;'Raw Data'!T392, ISNUMBER('Raw Data'!S392)),'Raw Data'!M392,IF(AND('Raw Data'!G392&gt;4,'Raw Data'!S392='Raw Data'!T392, ISNUMBER('Raw Data'!S392)),0,IF(AND(ISNUMBER('Raw Data'!S392), 'Raw Data'!S392='Raw Data'!T392),'Raw Data'!G392,0)))</f>
        <v>0</v>
      </c>
      <c r="Y397">
        <f>IF(AND('Raw Data'!G392&gt;4,'Raw Data'!S392&lt;'Raw Data'!T392),'Raw Data'!O392,IF(AND('Raw Data'!G392&gt;4,'Raw Data'!S392='Raw Data'!T392),0,IF('Raw Data'!S392='Raw Data'!T392,'Raw Data'!G392,0)))</f>
        <v>0</v>
      </c>
      <c r="Z397">
        <f>IF(AND('Raw Data'!G392&lt;4, 'Raw Data'!S392='Raw Data'!T392), 'Raw Data'!G392,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Data'!U393</f>
        <v>0</v>
      </c>
      <c r="B398">
        <f>IF('Raw Data'!S393&gt;'Raw Data'!T393, 'Raw Data'!F393, 0)</f>
        <v>0</v>
      </c>
      <c r="C398">
        <f>IF(AND(ISNUMBER('Raw Data'!S393), 'Raw Data'!S393='Raw Data'!T393), 'Raw Data'!G393, 0)</f>
        <v>0</v>
      </c>
      <c r="D398">
        <f>IF('Raw Data'!S393&lt;'Raw Data'!T393, 'Raw Data'!H393, 0)</f>
        <v>0</v>
      </c>
      <c r="E398">
        <f>IF(SUM('Raw Data'!S393:T393)&gt;2, 'Raw Data'!I393, 0)</f>
        <v>0</v>
      </c>
      <c r="F398">
        <f>IF(AND(ISNUMBER('Raw Data'!S393),SUM('Raw Data'!S393:T393)&lt;3),'Raw Data'!I393,)</f>
        <v>0</v>
      </c>
      <c r="G398">
        <f>IF(AND('Raw Data'!S393&gt;0, 'Raw Data'!T393&gt;0), 'Raw Data'!K393, 0)</f>
        <v>0</v>
      </c>
      <c r="H398">
        <f>IF(AND(ISNUMBER('Raw Data'!S393), OR('Raw Data'!S393=0, 'Raw Data'!T393=0)), 'Raw Data'!L393, 0)</f>
        <v>0</v>
      </c>
      <c r="I398">
        <f>IF('Raw Data'!S393='Raw Data'!T393, 0, IF('Raw Data'!S393&gt;'Raw Data'!T393, 'Raw Data'!M393, 0))</f>
        <v>0</v>
      </c>
      <c r="J398">
        <f>IF('Raw Data'!S393='Raw Data'!T393, 0, IF('Raw Data'!S393&lt;'Raw Data'!T393, 'Raw Data'!O393, 0))</f>
        <v>0</v>
      </c>
      <c r="K398">
        <f>IF(AND(ISNUMBER('Raw Data'!S393), OR('Raw Data'!S393&gt;'Raw Data'!T393, 'Raw Data'!S393='Raw Data'!T393)), 'Raw Data'!P393, 0)</f>
        <v>0</v>
      </c>
      <c r="L398">
        <f>IF(AND(ISNUMBER('Raw Data'!S393), OR('Raw Data'!S393&lt;'Raw Data'!T393, 'Raw Data'!S393='Raw Data'!T393)), 'Raw Data'!Q393, 0)</f>
        <v>0</v>
      </c>
      <c r="M398">
        <f>IF(AND(ISNUMBER('Raw Data'!S393), OR('Raw Data'!S393&gt;'Raw Data'!T393, 'Raw Data'!S393&lt;'Raw Data'!T393)), 'Raw Data'!R393, 0)</f>
        <v>0</v>
      </c>
      <c r="N398">
        <f>IF(AND('Raw Data'!F393&lt;'Raw Data'!H393, 'Raw Data'!S393&gt;'Raw Data'!T393), 'Raw Data'!F393, 0)</f>
        <v>0</v>
      </c>
      <c r="O398" t="b">
        <f>'Raw Data'!F393&lt;'Raw Data'!H393</f>
        <v>0</v>
      </c>
      <c r="P398">
        <f>IF(AND('Raw Data'!F393&gt;'Raw Data'!H393, 'Raw Data'!S393&gt;'Raw Data'!T393), 'Raw Data'!F393, 0)</f>
        <v>0</v>
      </c>
      <c r="Q398">
        <f>IF(AND('Raw Data'!F393&gt;'Raw Data'!H393, 'Raw Data'!S393&lt;'Raw Data'!T393), 'Raw Data'!H393, 0)</f>
        <v>0</v>
      </c>
      <c r="R398">
        <f>IF(AND('Raw Data'!F393&lt;'Raw Data'!H393, 'Raw Data'!S393&lt;'Raw Data'!T393), 'Raw Data'!H393, 0)</f>
        <v>0</v>
      </c>
      <c r="S398">
        <f>IF(ISNUMBER('Raw Data'!F393), IF(_xlfn.XLOOKUP(SMALL('Raw Data'!F393:H393, 1), B398:D398, B398:D398, 0)&gt;0, SMALL('Raw Data'!F393:H393, 1), 0), 0)</f>
        <v>0</v>
      </c>
      <c r="T398">
        <f>IF(ISNUMBER('Raw Data'!F393), IF(_xlfn.XLOOKUP(SMALL('Raw Data'!F393:H393, 2), B398:D398, B398:D398, 0)&gt;0, SMALL('Raw Data'!F393:H393, 2), 0), 0)</f>
        <v>0</v>
      </c>
      <c r="U398">
        <f>IF(ISNUMBER('Raw Data'!F393), IF(_xlfn.XLOOKUP(SMALL('Raw Data'!F393:H393, 3), B398:D398, B398:D398, 0)&gt;0, SMALL('Raw Data'!F393:H393, 3), 0), 0)</f>
        <v>0</v>
      </c>
      <c r="V398">
        <f>IF(AND('Raw Data'!F393&lt;'Raw Data'!H393,'Raw Data'!S393&gt;'Raw Data'!T393),'Raw Data'!F393,IF(AND('Raw Data'!H393&lt;'Raw Data'!F393,'Raw Data'!T393&gt;'Raw Data'!S393),'Raw Data'!H393,0))</f>
        <v>0</v>
      </c>
      <c r="W398">
        <f>IF(AND('Raw Data'!F393&gt;'Raw Data'!H393,'Raw Data'!S393&gt;'Raw Data'!T393),'Raw Data'!F393,IF(AND('Raw Data'!H393&gt;'Raw Data'!F393,'Raw Data'!T393&gt;'Raw Data'!S393),'Raw Data'!H393,0))</f>
        <v>0</v>
      </c>
      <c r="X398">
        <f>IF(AND('Raw Data'!G393&gt;4,'Raw Data'!S393&gt;'Raw Data'!T393, ISNUMBER('Raw Data'!S393)),'Raw Data'!M393,IF(AND('Raw Data'!G393&gt;4,'Raw Data'!S393='Raw Data'!T393, ISNUMBER('Raw Data'!S393)),0,IF(AND(ISNUMBER('Raw Data'!S393), 'Raw Data'!S393='Raw Data'!T393),'Raw Data'!G393,0)))</f>
        <v>0</v>
      </c>
      <c r="Y398">
        <f>IF(AND('Raw Data'!G393&gt;4,'Raw Data'!S393&lt;'Raw Data'!T393),'Raw Data'!O393,IF(AND('Raw Data'!G393&gt;4,'Raw Data'!S393='Raw Data'!T393),0,IF('Raw Data'!S393='Raw Data'!T393,'Raw Data'!G393,0)))</f>
        <v>0</v>
      </c>
      <c r="Z398">
        <f>IF(AND('Raw Data'!G393&lt;4, 'Raw Data'!S393='Raw Data'!T393), 'Raw Data'!G393,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Data'!U394</f>
        <v>0</v>
      </c>
      <c r="B399">
        <f>IF('Raw Data'!S394&gt;'Raw Data'!T394, 'Raw Data'!F394, 0)</f>
        <v>0</v>
      </c>
      <c r="C399">
        <f>IF(AND(ISNUMBER('Raw Data'!S394), 'Raw Data'!S394='Raw Data'!T394), 'Raw Data'!G394, 0)</f>
        <v>0</v>
      </c>
      <c r="D399">
        <f>IF('Raw Data'!S394&lt;'Raw Data'!T394, 'Raw Data'!H394, 0)</f>
        <v>0</v>
      </c>
      <c r="E399">
        <f>IF(SUM('Raw Data'!S394:T394)&gt;2, 'Raw Data'!I394, 0)</f>
        <v>0</v>
      </c>
      <c r="F399">
        <f>IF(AND(ISNUMBER('Raw Data'!S394),SUM('Raw Data'!S394:T394)&lt;3),'Raw Data'!I394,)</f>
        <v>0</v>
      </c>
      <c r="G399">
        <f>IF(AND('Raw Data'!S394&gt;0, 'Raw Data'!T394&gt;0), 'Raw Data'!K394, 0)</f>
        <v>0</v>
      </c>
      <c r="H399">
        <f>IF(AND(ISNUMBER('Raw Data'!S394), OR('Raw Data'!S394=0, 'Raw Data'!T394=0)), 'Raw Data'!L394, 0)</f>
        <v>0</v>
      </c>
      <c r="I399">
        <f>IF('Raw Data'!S394='Raw Data'!T394, 0, IF('Raw Data'!S394&gt;'Raw Data'!T394, 'Raw Data'!M394, 0))</f>
        <v>0</v>
      </c>
      <c r="J399">
        <f>IF('Raw Data'!S394='Raw Data'!T394, 0, IF('Raw Data'!S394&lt;'Raw Data'!T394, 'Raw Data'!O394, 0))</f>
        <v>0</v>
      </c>
      <c r="K399">
        <f>IF(AND(ISNUMBER('Raw Data'!S394), OR('Raw Data'!S394&gt;'Raw Data'!T394, 'Raw Data'!S394='Raw Data'!T394)), 'Raw Data'!P394, 0)</f>
        <v>0</v>
      </c>
      <c r="L399">
        <f>IF(AND(ISNUMBER('Raw Data'!S394), OR('Raw Data'!S394&lt;'Raw Data'!T394, 'Raw Data'!S394='Raw Data'!T394)), 'Raw Data'!Q394, 0)</f>
        <v>0</v>
      </c>
      <c r="M399">
        <f>IF(AND(ISNUMBER('Raw Data'!S394), OR('Raw Data'!S394&gt;'Raw Data'!T394, 'Raw Data'!S394&lt;'Raw Data'!T394)), 'Raw Data'!R394, 0)</f>
        <v>0</v>
      </c>
      <c r="N399">
        <f>IF(AND('Raw Data'!F394&lt;'Raw Data'!H394, 'Raw Data'!S394&gt;'Raw Data'!T394), 'Raw Data'!F394, 0)</f>
        <v>0</v>
      </c>
      <c r="O399" t="b">
        <f>'Raw Data'!F394&lt;'Raw Data'!H394</f>
        <v>0</v>
      </c>
      <c r="P399">
        <f>IF(AND('Raw Data'!F394&gt;'Raw Data'!H394, 'Raw Data'!S394&gt;'Raw Data'!T394), 'Raw Data'!F394, 0)</f>
        <v>0</v>
      </c>
      <c r="Q399">
        <f>IF(AND('Raw Data'!F394&gt;'Raw Data'!H394, 'Raw Data'!S394&lt;'Raw Data'!T394), 'Raw Data'!H394, 0)</f>
        <v>0</v>
      </c>
      <c r="R399">
        <f>IF(AND('Raw Data'!F394&lt;'Raw Data'!H394, 'Raw Data'!S394&lt;'Raw Data'!T394), 'Raw Data'!H394, 0)</f>
        <v>0</v>
      </c>
      <c r="S399">
        <f>IF(ISNUMBER('Raw Data'!F394), IF(_xlfn.XLOOKUP(SMALL('Raw Data'!F394:H394, 1), B399:D399, B399:D399, 0)&gt;0, SMALL('Raw Data'!F394:H394, 1), 0), 0)</f>
        <v>0</v>
      </c>
      <c r="T399">
        <f>IF(ISNUMBER('Raw Data'!F394), IF(_xlfn.XLOOKUP(SMALL('Raw Data'!F394:H394, 2), B399:D399, B399:D399, 0)&gt;0, SMALL('Raw Data'!F394:H394, 2), 0), 0)</f>
        <v>0</v>
      </c>
      <c r="U399">
        <f>IF(ISNUMBER('Raw Data'!F394), IF(_xlfn.XLOOKUP(SMALL('Raw Data'!F394:H394, 3), B399:D399, B399:D399, 0)&gt;0, SMALL('Raw Data'!F394:H394, 3), 0), 0)</f>
        <v>0</v>
      </c>
      <c r="V399">
        <f>IF(AND('Raw Data'!F394&lt;'Raw Data'!H394,'Raw Data'!S394&gt;'Raw Data'!T394),'Raw Data'!F394,IF(AND('Raw Data'!H394&lt;'Raw Data'!F394,'Raw Data'!T394&gt;'Raw Data'!S394),'Raw Data'!H394,0))</f>
        <v>0</v>
      </c>
      <c r="W399">
        <f>IF(AND('Raw Data'!F394&gt;'Raw Data'!H394,'Raw Data'!S394&gt;'Raw Data'!T394),'Raw Data'!F394,IF(AND('Raw Data'!H394&gt;'Raw Data'!F394,'Raw Data'!T394&gt;'Raw Data'!S394),'Raw Data'!H394,0))</f>
        <v>0</v>
      </c>
      <c r="X399">
        <f>IF(AND('Raw Data'!G394&gt;4,'Raw Data'!S394&gt;'Raw Data'!T394, ISNUMBER('Raw Data'!S394)),'Raw Data'!M394,IF(AND('Raw Data'!G394&gt;4,'Raw Data'!S394='Raw Data'!T394, ISNUMBER('Raw Data'!S394)),0,IF(AND(ISNUMBER('Raw Data'!S394), 'Raw Data'!S394='Raw Data'!T394),'Raw Data'!G394,0)))</f>
        <v>0</v>
      </c>
      <c r="Y399">
        <f>IF(AND('Raw Data'!G394&gt;4,'Raw Data'!S394&lt;'Raw Data'!T394),'Raw Data'!O394,IF(AND('Raw Data'!G394&gt;4,'Raw Data'!S394='Raw Data'!T394),0,IF('Raw Data'!S394='Raw Data'!T394,'Raw Data'!G394,0)))</f>
        <v>0</v>
      </c>
      <c r="Z399">
        <f>IF(AND('Raw Data'!G394&lt;4, 'Raw Data'!S394='Raw Data'!T394), 'Raw Data'!G394,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Data'!U395</f>
        <v>0</v>
      </c>
      <c r="B400">
        <f>IF('Raw Data'!S395&gt;'Raw Data'!T395, 'Raw Data'!F395, 0)</f>
        <v>0</v>
      </c>
      <c r="C400">
        <f>IF(AND(ISNUMBER('Raw Data'!S395), 'Raw Data'!S395='Raw Data'!T395), 'Raw Data'!G395, 0)</f>
        <v>0</v>
      </c>
      <c r="D400">
        <f>IF('Raw Data'!S395&lt;'Raw Data'!T395, 'Raw Data'!H395, 0)</f>
        <v>0</v>
      </c>
      <c r="E400">
        <f>IF(SUM('Raw Data'!S395:T395)&gt;2, 'Raw Data'!I395, 0)</f>
        <v>0</v>
      </c>
      <c r="F400">
        <f>IF(AND(ISNUMBER('Raw Data'!S395),SUM('Raw Data'!S395:T395)&lt;3),'Raw Data'!I395,)</f>
        <v>0</v>
      </c>
      <c r="G400">
        <f>IF(AND('Raw Data'!S395&gt;0, 'Raw Data'!T395&gt;0), 'Raw Data'!K395, 0)</f>
        <v>0</v>
      </c>
      <c r="H400">
        <f>IF(AND(ISNUMBER('Raw Data'!S395), OR('Raw Data'!S395=0, 'Raw Data'!T395=0)), 'Raw Data'!L395, 0)</f>
        <v>0</v>
      </c>
      <c r="I400">
        <f>IF('Raw Data'!S395='Raw Data'!T395, 0, IF('Raw Data'!S395&gt;'Raw Data'!T395, 'Raw Data'!M395, 0))</f>
        <v>0</v>
      </c>
      <c r="J400">
        <f>IF('Raw Data'!S395='Raw Data'!T395, 0, IF('Raw Data'!S395&lt;'Raw Data'!T395, 'Raw Data'!O395, 0))</f>
        <v>0</v>
      </c>
      <c r="K400">
        <f>IF(AND(ISNUMBER('Raw Data'!S395), OR('Raw Data'!S395&gt;'Raw Data'!T395, 'Raw Data'!S395='Raw Data'!T395)), 'Raw Data'!P395, 0)</f>
        <v>0</v>
      </c>
      <c r="L400">
        <f>IF(AND(ISNUMBER('Raw Data'!S395), OR('Raw Data'!S395&lt;'Raw Data'!T395, 'Raw Data'!S395='Raw Data'!T395)), 'Raw Data'!Q395, 0)</f>
        <v>0</v>
      </c>
      <c r="M400">
        <f>IF(AND(ISNUMBER('Raw Data'!S395), OR('Raw Data'!S395&gt;'Raw Data'!T395, 'Raw Data'!S395&lt;'Raw Data'!T395)), 'Raw Data'!R395, 0)</f>
        <v>0</v>
      </c>
      <c r="N400">
        <f>IF(AND('Raw Data'!F395&lt;'Raw Data'!H395, 'Raw Data'!S395&gt;'Raw Data'!T395), 'Raw Data'!F395, 0)</f>
        <v>0</v>
      </c>
      <c r="O400" t="b">
        <f>'Raw Data'!F395&lt;'Raw Data'!H395</f>
        <v>0</v>
      </c>
      <c r="P400">
        <f>IF(AND('Raw Data'!F395&gt;'Raw Data'!H395, 'Raw Data'!S395&gt;'Raw Data'!T395), 'Raw Data'!F395, 0)</f>
        <v>0</v>
      </c>
      <c r="Q400">
        <f>IF(AND('Raw Data'!F395&gt;'Raw Data'!H395, 'Raw Data'!S395&lt;'Raw Data'!T395), 'Raw Data'!H395, 0)</f>
        <v>0</v>
      </c>
      <c r="R400">
        <f>IF(AND('Raw Data'!F395&lt;'Raw Data'!H395, 'Raw Data'!S395&lt;'Raw Data'!T395), 'Raw Data'!H395, 0)</f>
        <v>0</v>
      </c>
      <c r="S400">
        <f>IF(ISNUMBER('Raw Data'!F395), IF(_xlfn.XLOOKUP(SMALL('Raw Data'!F395:H395, 1), B400:D400, B400:D400, 0)&gt;0, SMALL('Raw Data'!F395:H395, 1), 0), 0)</f>
        <v>0</v>
      </c>
      <c r="T400">
        <f>IF(ISNUMBER('Raw Data'!F395), IF(_xlfn.XLOOKUP(SMALL('Raw Data'!F395:H395, 2), B400:D400, B400:D400, 0)&gt;0, SMALL('Raw Data'!F395:H395, 2), 0), 0)</f>
        <v>0</v>
      </c>
      <c r="U400">
        <f>IF(ISNUMBER('Raw Data'!F395), IF(_xlfn.XLOOKUP(SMALL('Raw Data'!F395:H395, 3), B400:D400, B400:D400, 0)&gt;0, SMALL('Raw Data'!F395:H395, 3), 0), 0)</f>
        <v>0</v>
      </c>
      <c r="V400">
        <f>IF(AND('Raw Data'!F395&lt;'Raw Data'!H395,'Raw Data'!S395&gt;'Raw Data'!T395),'Raw Data'!F395,IF(AND('Raw Data'!H395&lt;'Raw Data'!F395,'Raw Data'!T395&gt;'Raw Data'!S395),'Raw Data'!H395,0))</f>
        <v>0</v>
      </c>
      <c r="W400">
        <f>IF(AND('Raw Data'!F395&gt;'Raw Data'!H395,'Raw Data'!S395&gt;'Raw Data'!T395),'Raw Data'!F395,IF(AND('Raw Data'!H395&gt;'Raw Data'!F395,'Raw Data'!T395&gt;'Raw Data'!S395),'Raw Data'!H395,0))</f>
        <v>0</v>
      </c>
      <c r="X400">
        <f>IF(AND('Raw Data'!G395&gt;4,'Raw Data'!S395&gt;'Raw Data'!T395, ISNUMBER('Raw Data'!S395)),'Raw Data'!M395,IF(AND('Raw Data'!G395&gt;4,'Raw Data'!S395='Raw Data'!T395, ISNUMBER('Raw Data'!S395)),0,IF(AND(ISNUMBER('Raw Data'!S395), 'Raw Data'!S395='Raw Data'!T395),'Raw Data'!G395,0)))</f>
        <v>0</v>
      </c>
      <c r="Y400">
        <f>IF(AND('Raw Data'!G395&gt;4,'Raw Data'!S395&lt;'Raw Data'!T395),'Raw Data'!O395,IF(AND('Raw Data'!G395&gt;4,'Raw Data'!S395='Raw Data'!T395),0,IF('Raw Data'!S395='Raw Data'!T395,'Raw Data'!G395,0)))</f>
        <v>0</v>
      </c>
      <c r="Z400">
        <f>IF(AND('Raw Data'!G395&lt;4, 'Raw Data'!S395='Raw Data'!T395), 'Raw Data'!G395,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Data'!U396</f>
        <v>0</v>
      </c>
      <c r="B401">
        <f>IF('Raw Data'!S396&gt;'Raw Data'!T396, 'Raw Data'!F396, 0)</f>
        <v>0</v>
      </c>
      <c r="C401">
        <f>IF(AND(ISNUMBER('Raw Data'!S396), 'Raw Data'!S396='Raw Data'!T396), 'Raw Data'!G396, 0)</f>
        <v>0</v>
      </c>
      <c r="D401">
        <f>IF('Raw Data'!S396&lt;'Raw Data'!T396, 'Raw Data'!H396, 0)</f>
        <v>0</v>
      </c>
      <c r="E401">
        <f>IF(SUM('Raw Data'!S396:T396)&gt;2, 'Raw Data'!I396, 0)</f>
        <v>0</v>
      </c>
      <c r="F401">
        <f>IF(AND(ISNUMBER('Raw Data'!S396),SUM('Raw Data'!S396:T396)&lt;3),'Raw Data'!I396,)</f>
        <v>0</v>
      </c>
      <c r="G401">
        <f>IF(AND('Raw Data'!S396&gt;0, 'Raw Data'!T396&gt;0), 'Raw Data'!K396, 0)</f>
        <v>0</v>
      </c>
      <c r="H401">
        <f>IF(AND(ISNUMBER('Raw Data'!S396), OR('Raw Data'!S396=0, 'Raw Data'!T396=0)), 'Raw Data'!L396, 0)</f>
        <v>0</v>
      </c>
      <c r="I401">
        <f>IF('Raw Data'!S396='Raw Data'!T396, 0, IF('Raw Data'!S396&gt;'Raw Data'!T396, 'Raw Data'!M396, 0))</f>
        <v>0</v>
      </c>
      <c r="J401">
        <f>IF('Raw Data'!S396='Raw Data'!T396, 0, IF('Raw Data'!S396&lt;'Raw Data'!T396, 'Raw Data'!O396, 0))</f>
        <v>0</v>
      </c>
      <c r="K401">
        <f>IF(AND(ISNUMBER('Raw Data'!S396), OR('Raw Data'!S396&gt;'Raw Data'!T396, 'Raw Data'!S396='Raw Data'!T396)), 'Raw Data'!P396, 0)</f>
        <v>0</v>
      </c>
      <c r="L401">
        <f>IF(AND(ISNUMBER('Raw Data'!S396), OR('Raw Data'!S396&lt;'Raw Data'!T396, 'Raw Data'!S396='Raw Data'!T396)), 'Raw Data'!Q396, 0)</f>
        <v>0</v>
      </c>
      <c r="M401">
        <f>IF(AND(ISNUMBER('Raw Data'!S396), OR('Raw Data'!S396&gt;'Raw Data'!T396, 'Raw Data'!S396&lt;'Raw Data'!T396)), 'Raw Data'!R396, 0)</f>
        <v>0</v>
      </c>
      <c r="N401">
        <f>IF(AND('Raw Data'!F396&lt;'Raw Data'!H396, 'Raw Data'!S396&gt;'Raw Data'!T396), 'Raw Data'!F396, 0)</f>
        <v>0</v>
      </c>
      <c r="O401" t="b">
        <f>'Raw Data'!F396&lt;'Raw Data'!H396</f>
        <v>0</v>
      </c>
      <c r="P401">
        <f>IF(AND('Raw Data'!F396&gt;'Raw Data'!H396, 'Raw Data'!S396&gt;'Raw Data'!T396), 'Raw Data'!F396, 0)</f>
        <v>0</v>
      </c>
      <c r="Q401">
        <f>IF(AND('Raw Data'!F396&gt;'Raw Data'!H396, 'Raw Data'!S396&lt;'Raw Data'!T396), 'Raw Data'!H396, 0)</f>
        <v>0</v>
      </c>
      <c r="R401">
        <f>IF(AND('Raw Data'!F396&lt;'Raw Data'!H396, 'Raw Data'!S396&lt;'Raw Data'!T396), 'Raw Data'!H396, 0)</f>
        <v>0</v>
      </c>
      <c r="S401">
        <f>IF(ISNUMBER('Raw Data'!F396), IF(_xlfn.XLOOKUP(SMALL('Raw Data'!F396:H396, 1), B401:D401, B401:D401, 0)&gt;0, SMALL('Raw Data'!F396:H396, 1), 0), 0)</f>
        <v>0</v>
      </c>
      <c r="T401">
        <f>IF(ISNUMBER('Raw Data'!F396), IF(_xlfn.XLOOKUP(SMALL('Raw Data'!F396:H396, 2), B401:D401, B401:D401, 0)&gt;0, SMALL('Raw Data'!F396:H396, 2), 0), 0)</f>
        <v>0</v>
      </c>
      <c r="U401">
        <f>IF(ISNUMBER('Raw Data'!F396), IF(_xlfn.XLOOKUP(SMALL('Raw Data'!F396:H396, 3), B401:D401, B401:D401, 0)&gt;0, SMALL('Raw Data'!F396:H396, 3), 0), 0)</f>
        <v>0</v>
      </c>
      <c r="V401">
        <f>IF(AND('Raw Data'!F396&lt;'Raw Data'!H396,'Raw Data'!S396&gt;'Raw Data'!T396),'Raw Data'!F396,IF(AND('Raw Data'!H396&lt;'Raw Data'!F396,'Raw Data'!T396&gt;'Raw Data'!S396),'Raw Data'!H396,0))</f>
        <v>0</v>
      </c>
      <c r="W401">
        <f>IF(AND('Raw Data'!F396&gt;'Raw Data'!H396,'Raw Data'!S396&gt;'Raw Data'!T396),'Raw Data'!F396,IF(AND('Raw Data'!H396&gt;'Raw Data'!F396,'Raw Data'!T396&gt;'Raw Data'!S396),'Raw Data'!H396,0))</f>
        <v>0</v>
      </c>
      <c r="X401">
        <f>IF(AND('Raw Data'!G396&gt;4,'Raw Data'!S396&gt;'Raw Data'!T396, ISNUMBER('Raw Data'!S396)),'Raw Data'!M396,IF(AND('Raw Data'!G396&gt;4,'Raw Data'!S396='Raw Data'!T396, ISNUMBER('Raw Data'!S396)),0,IF(AND(ISNUMBER('Raw Data'!S396), 'Raw Data'!S396='Raw Data'!T396),'Raw Data'!G396,0)))</f>
        <v>0</v>
      </c>
      <c r="Y401">
        <f>IF(AND('Raw Data'!G396&gt;4,'Raw Data'!S396&lt;'Raw Data'!T396),'Raw Data'!O396,IF(AND('Raw Data'!G396&gt;4,'Raw Data'!S396='Raw Data'!T396),0,IF('Raw Data'!S396='Raw Data'!T396,'Raw Data'!G396,0)))</f>
        <v>0</v>
      </c>
      <c r="Z401">
        <f>IF(AND('Raw Data'!G396&lt;4, 'Raw Data'!S396='Raw Data'!T396), 'Raw Data'!G396,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Data'!U397</f>
        <v>0</v>
      </c>
      <c r="B402">
        <f>IF('Raw Data'!S397&gt;'Raw Data'!T397, 'Raw Data'!F397, 0)</f>
        <v>0</v>
      </c>
      <c r="C402">
        <f>IF(AND(ISNUMBER('Raw Data'!S397), 'Raw Data'!S397='Raw Data'!T397), 'Raw Data'!G397, 0)</f>
        <v>0</v>
      </c>
      <c r="D402">
        <f>IF('Raw Data'!S397&lt;'Raw Data'!T397, 'Raw Data'!H397, 0)</f>
        <v>0</v>
      </c>
      <c r="E402">
        <f>IF(SUM('Raw Data'!S397:T397)&gt;2, 'Raw Data'!I397, 0)</f>
        <v>0</v>
      </c>
      <c r="F402">
        <f>IF(AND(ISNUMBER('Raw Data'!S397),SUM('Raw Data'!S397:T397)&lt;3),'Raw Data'!I397,)</f>
        <v>0</v>
      </c>
      <c r="G402">
        <f>IF(AND('Raw Data'!S397&gt;0, 'Raw Data'!T397&gt;0), 'Raw Data'!K397, 0)</f>
        <v>0</v>
      </c>
      <c r="H402">
        <f>IF(AND(ISNUMBER('Raw Data'!S397), OR('Raw Data'!S397=0, 'Raw Data'!T397=0)), 'Raw Data'!L397, 0)</f>
        <v>0</v>
      </c>
      <c r="I402">
        <f>IF('Raw Data'!S397='Raw Data'!T397, 0, IF('Raw Data'!S397&gt;'Raw Data'!T397, 'Raw Data'!M397, 0))</f>
        <v>0</v>
      </c>
      <c r="J402">
        <f>IF('Raw Data'!S397='Raw Data'!T397, 0, IF('Raw Data'!S397&lt;'Raw Data'!T397, 'Raw Data'!O397, 0))</f>
        <v>0</v>
      </c>
      <c r="K402">
        <f>IF(AND(ISNUMBER('Raw Data'!S397), OR('Raw Data'!S397&gt;'Raw Data'!T397, 'Raw Data'!S397='Raw Data'!T397)), 'Raw Data'!P397, 0)</f>
        <v>0</v>
      </c>
      <c r="L402">
        <f>IF(AND(ISNUMBER('Raw Data'!S397), OR('Raw Data'!S397&lt;'Raw Data'!T397, 'Raw Data'!S397='Raw Data'!T397)), 'Raw Data'!Q397, 0)</f>
        <v>0</v>
      </c>
      <c r="M402">
        <f>IF(AND(ISNUMBER('Raw Data'!S397), OR('Raw Data'!S397&gt;'Raw Data'!T397, 'Raw Data'!S397&lt;'Raw Data'!T397)), 'Raw Data'!R397, 0)</f>
        <v>0</v>
      </c>
      <c r="N402">
        <f>IF(AND('Raw Data'!F397&lt;'Raw Data'!H397, 'Raw Data'!S397&gt;'Raw Data'!T397), 'Raw Data'!F397, 0)</f>
        <v>0</v>
      </c>
      <c r="O402" t="b">
        <f>'Raw Data'!F397&lt;'Raw Data'!H397</f>
        <v>0</v>
      </c>
      <c r="P402">
        <f>IF(AND('Raw Data'!F397&gt;'Raw Data'!H397, 'Raw Data'!S397&gt;'Raw Data'!T397), 'Raw Data'!F397, 0)</f>
        <v>0</v>
      </c>
      <c r="Q402">
        <f>IF(AND('Raw Data'!F397&gt;'Raw Data'!H397, 'Raw Data'!S397&lt;'Raw Data'!T397), 'Raw Data'!H397, 0)</f>
        <v>0</v>
      </c>
      <c r="R402">
        <f>IF(AND('Raw Data'!F397&lt;'Raw Data'!H397, 'Raw Data'!S397&lt;'Raw Data'!T397), 'Raw Data'!H397, 0)</f>
        <v>0</v>
      </c>
      <c r="S402">
        <f>IF(ISNUMBER('Raw Data'!F397), IF(_xlfn.XLOOKUP(SMALL('Raw Data'!F397:H397, 1), B402:D402, B402:D402, 0)&gt;0, SMALL('Raw Data'!F397:H397, 1), 0), 0)</f>
        <v>0</v>
      </c>
      <c r="T402">
        <f>IF(ISNUMBER('Raw Data'!F397), IF(_xlfn.XLOOKUP(SMALL('Raw Data'!F397:H397, 2), B402:D402, B402:D402, 0)&gt;0, SMALL('Raw Data'!F397:H397, 2), 0), 0)</f>
        <v>0</v>
      </c>
      <c r="U402">
        <f>IF(ISNUMBER('Raw Data'!F397), IF(_xlfn.XLOOKUP(SMALL('Raw Data'!F397:H397, 3), B402:D402, B402:D402, 0)&gt;0, SMALL('Raw Data'!F397:H397, 3), 0), 0)</f>
        <v>0</v>
      </c>
      <c r="V402">
        <f>IF(AND('Raw Data'!F397&lt;'Raw Data'!H397,'Raw Data'!S397&gt;'Raw Data'!T397),'Raw Data'!F397,IF(AND('Raw Data'!H397&lt;'Raw Data'!F397,'Raw Data'!T397&gt;'Raw Data'!S397),'Raw Data'!H397,0))</f>
        <v>0</v>
      </c>
      <c r="W402">
        <f>IF(AND('Raw Data'!F397&gt;'Raw Data'!H397,'Raw Data'!S397&gt;'Raw Data'!T397),'Raw Data'!F397,IF(AND('Raw Data'!H397&gt;'Raw Data'!F397,'Raw Data'!T397&gt;'Raw Data'!S397),'Raw Data'!H397,0))</f>
        <v>0</v>
      </c>
      <c r="X402">
        <f>IF(AND('Raw Data'!G397&gt;4,'Raw Data'!S397&gt;'Raw Data'!T397, ISNUMBER('Raw Data'!S397)),'Raw Data'!M397,IF(AND('Raw Data'!G397&gt;4,'Raw Data'!S397='Raw Data'!T397, ISNUMBER('Raw Data'!S397)),0,IF(AND(ISNUMBER('Raw Data'!S397), 'Raw Data'!S397='Raw Data'!T397),'Raw Data'!G397,0)))</f>
        <v>0</v>
      </c>
      <c r="Y402">
        <f>IF(AND('Raw Data'!G397&gt;4,'Raw Data'!S397&lt;'Raw Data'!T397),'Raw Data'!O397,IF(AND('Raw Data'!G397&gt;4,'Raw Data'!S397='Raw Data'!T397),0,IF('Raw Data'!S397='Raw Data'!T397,'Raw Data'!G397,0)))</f>
        <v>0</v>
      </c>
      <c r="Z402">
        <f>IF(AND('Raw Data'!G397&lt;4, 'Raw Data'!S397='Raw Data'!T397), 'Raw Data'!G397,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Data'!U398</f>
        <v>0</v>
      </c>
      <c r="B403">
        <f>IF('Raw Data'!S398&gt;'Raw Data'!T398, 'Raw Data'!F398, 0)</f>
        <v>0</v>
      </c>
      <c r="C403">
        <f>IF(AND(ISNUMBER('Raw Data'!S398), 'Raw Data'!S398='Raw Data'!T398), 'Raw Data'!G398, 0)</f>
        <v>0</v>
      </c>
      <c r="D403">
        <f>IF('Raw Data'!S398&lt;'Raw Data'!T398, 'Raw Data'!H398, 0)</f>
        <v>0</v>
      </c>
      <c r="E403">
        <f>IF(SUM('Raw Data'!S398:T398)&gt;2, 'Raw Data'!I398, 0)</f>
        <v>0</v>
      </c>
      <c r="F403">
        <f>IF(AND(ISNUMBER('Raw Data'!S398),SUM('Raw Data'!S398:T398)&lt;3),'Raw Data'!I398,)</f>
        <v>0</v>
      </c>
      <c r="G403">
        <f>IF(AND('Raw Data'!S398&gt;0, 'Raw Data'!T398&gt;0), 'Raw Data'!K398, 0)</f>
        <v>0</v>
      </c>
      <c r="H403">
        <f>IF(AND(ISNUMBER('Raw Data'!S398), OR('Raw Data'!S398=0, 'Raw Data'!T398=0)), 'Raw Data'!L398, 0)</f>
        <v>0</v>
      </c>
      <c r="I403">
        <f>IF('Raw Data'!S398='Raw Data'!T398, 0, IF('Raw Data'!S398&gt;'Raw Data'!T398, 'Raw Data'!M398, 0))</f>
        <v>0</v>
      </c>
      <c r="J403">
        <f>IF('Raw Data'!S398='Raw Data'!T398, 0, IF('Raw Data'!S398&lt;'Raw Data'!T398, 'Raw Data'!O398, 0))</f>
        <v>0</v>
      </c>
      <c r="K403">
        <f>IF(AND(ISNUMBER('Raw Data'!S398), OR('Raw Data'!S398&gt;'Raw Data'!T398, 'Raw Data'!S398='Raw Data'!T398)), 'Raw Data'!P398, 0)</f>
        <v>0</v>
      </c>
      <c r="L403">
        <f>IF(AND(ISNUMBER('Raw Data'!S398), OR('Raw Data'!S398&lt;'Raw Data'!T398, 'Raw Data'!S398='Raw Data'!T398)), 'Raw Data'!Q398, 0)</f>
        <v>0</v>
      </c>
      <c r="M403">
        <f>IF(AND(ISNUMBER('Raw Data'!S398), OR('Raw Data'!S398&gt;'Raw Data'!T398, 'Raw Data'!S398&lt;'Raw Data'!T398)), 'Raw Data'!R398, 0)</f>
        <v>0</v>
      </c>
      <c r="N403">
        <f>IF(AND('Raw Data'!F398&lt;'Raw Data'!H398, 'Raw Data'!S398&gt;'Raw Data'!T398), 'Raw Data'!F398, 0)</f>
        <v>0</v>
      </c>
      <c r="O403" t="b">
        <f>'Raw Data'!F398&lt;'Raw Data'!H398</f>
        <v>0</v>
      </c>
      <c r="P403">
        <f>IF(AND('Raw Data'!F398&gt;'Raw Data'!H398, 'Raw Data'!S398&gt;'Raw Data'!T398), 'Raw Data'!F398, 0)</f>
        <v>0</v>
      </c>
      <c r="Q403">
        <f>IF(AND('Raw Data'!F398&gt;'Raw Data'!H398, 'Raw Data'!S398&lt;'Raw Data'!T398), 'Raw Data'!H398, 0)</f>
        <v>0</v>
      </c>
      <c r="R403">
        <f>IF(AND('Raw Data'!F398&lt;'Raw Data'!H398, 'Raw Data'!S398&lt;'Raw Data'!T398), 'Raw Data'!H398, 0)</f>
        <v>0</v>
      </c>
      <c r="S403">
        <f>IF(ISNUMBER('Raw Data'!F398), IF(_xlfn.XLOOKUP(SMALL('Raw Data'!F398:H398, 1), B403:D403, B403:D403, 0)&gt;0, SMALL('Raw Data'!F398:H398, 1), 0), 0)</f>
        <v>0</v>
      </c>
      <c r="T403">
        <f>IF(ISNUMBER('Raw Data'!F398), IF(_xlfn.XLOOKUP(SMALL('Raw Data'!F398:H398, 2), B403:D403, B403:D403, 0)&gt;0, SMALL('Raw Data'!F398:H398, 2), 0), 0)</f>
        <v>0</v>
      </c>
      <c r="U403">
        <f>IF(ISNUMBER('Raw Data'!F398), IF(_xlfn.XLOOKUP(SMALL('Raw Data'!F398:H398, 3), B403:D403, B403:D403, 0)&gt;0, SMALL('Raw Data'!F398:H398, 3), 0), 0)</f>
        <v>0</v>
      </c>
      <c r="V403">
        <f>IF(AND('Raw Data'!F398&lt;'Raw Data'!H398,'Raw Data'!S398&gt;'Raw Data'!T398),'Raw Data'!F398,IF(AND('Raw Data'!H398&lt;'Raw Data'!F398,'Raw Data'!T398&gt;'Raw Data'!S398),'Raw Data'!H398,0))</f>
        <v>0</v>
      </c>
      <c r="W403">
        <f>IF(AND('Raw Data'!F398&gt;'Raw Data'!H398,'Raw Data'!S398&gt;'Raw Data'!T398),'Raw Data'!F398,IF(AND('Raw Data'!H398&gt;'Raw Data'!F398,'Raw Data'!T398&gt;'Raw Data'!S398),'Raw Data'!H398,0))</f>
        <v>0</v>
      </c>
      <c r="X403">
        <f>IF(AND('Raw Data'!G398&gt;4,'Raw Data'!S398&gt;'Raw Data'!T398, ISNUMBER('Raw Data'!S398)),'Raw Data'!M398,IF(AND('Raw Data'!G398&gt;4,'Raw Data'!S398='Raw Data'!T398, ISNUMBER('Raw Data'!S398)),0,IF(AND(ISNUMBER('Raw Data'!S398), 'Raw Data'!S398='Raw Data'!T398),'Raw Data'!G398,0)))</f>
        <v>0</v>
      </c>
      <c r="Y403">
        <f>IF(AND('Raw Data'!G398&gt;4,'Raw Data'!S398&lt;'Raw Data'!T398),'Raw Data'!O398,IF(AND('Raw Data'!G398&gt;4,'Raw Data'!S398='Raw Data'!T398),0,IF('Raw Data'!S398='Raw Data'!T398,'Raw Data'!G398,0)))</f>
        <v>0</v>
      </c>
      <c r="Z403">
        <f>IF(AND('Raw Data'!G398&lt;4, 'Raw Data'!S398='Raw Data'!T398), 'Raw Data'!G398,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Data'!U399</f>
        <v>0</v>
      </c>
      <c r="B404">
        <f>IF('Raw Data'!S399&gt;'Raw Data'!T399, 'Raw Data'!F399, 0)</f>
        <v>0</v>
      </c>
      <c r="C404">
        <f>IF(AND(ISNUMBER('Raw Data'!S399), 'Raw Data'!S399='Raw Data'!T399), 'Raw Data'!G399, 0)</f>
        <v>0</v>
      </c>
      <c r="D404">
        <f>IF('Raw Data'!S399&lt;'Raw Data'!T399, 'Raw Data'!H399, 0)</f>
        <v>0</v>
      </c>
      <c r="E404">
        <f>IF(SUM('Raw Data'!S399:T399)&gt;2, 'Raw Data'!I399, 0)</f>
        <v>0</v>
      </c>
      <c r="F404">
        <f>IF(AND(ISNUMBER('Raw Data'!S399),SUM('Raw Data'!S399:T399)&lt;3),'Raw Data'!I399,)</f>
        <v>0</v>
      </c>
      <c r="G404">
        <f>IF(AND('Raw Data'!S399&gt;0, 'Raw Data'!T399&gt;0), 'Raw Data'!K399, 0)</f>
        <v>0</v>
      </c>
      <c r="H404">
        <f>IF(AND(ISNUMBER('Raw Data'!S399), OR('Raw Data'!S399=0, 'Raw Data'!T399=0)), 'Raw Data'!L399, 0)</f>
        <v>0</v>
      </c>
      <c r="I404">
        <f>IF('Raw Data'!S399='Raw Data'!T399, 0, IF('Raw Data'!S399&gt;'Raw Data'!T399, 'Raw Data'!M399, 0))</f>
        <v>0</v>
      </c>
      <c r="J404">
        <f>IF('Raw Data'!S399='Raw Data'!T399, 0, IF('Raw Data'!S399&lt;'Raw Data'!T399, 'Raw Data'!O399, 0))</f>
        <v>0</v>
      </c>
      <c r="K404">
        <f>IF(AND(ISNUMBER('Raw Data'!S399), OR('Raw Data'!S399&gt;'Raw Data'!T399, 'Raw Data'!S399='Raw Data'!T399)), 'Raw Data'!P399, 0)</f>
        <v>0</v>
      </c>
      <c r="L404">
        <f>IF(AND(ISNUMBER('Raw Data'!S399), OR('Raw Data'!S399&lt;'Raw Data'!T399, 'Raw Data'!S399='Raw Data'!T399)), 'Raw Data'!Q399, 0)</f>
        <v>0</v>
      </c>
      <c r="M404">
        <f>IF(AND(ISNUMBER('Raw Data'!S399), OR('Raw Data'!S399&gt;'Raw Data'!T399, 'Raw Data'!S399&lt;'Raw Data'!T399)), 'Raw Data'!R399, 0)</f>
        <v>0</v>
      </c>
      <c r="N404">
        <f>IF(AND('Raw Data'!F399&lt;'Raw Data'!H399, 'Raw Data'!S399&gt;'Raw Data'!T399), 'Raw Data'!F399, 0)</f>
        <v>0</v>
      </c>
      <c r="O404" t="b">
        <f>'Raw Data'!F399&lt;'Raw Data'!H399</f>
        <v>0</v>
      </c>
      <c r="P404">
        <f>IF(AND('Raw Data'!F399&gt;'Raw Data'!H399, 'Raw Data'!S399&gt;'Raw Data'!T399), 'Raw Data'!F399, 0)</f>
        <v>0</v>
      </c>
      <c r="Q404">
        <f>IF(AND('Raw Data'!F399&gt;'Raw Data'!H399, 'Raw Data'!S399&lt;'Raw Data'!T399), 'Raw Data'!H399, 0)</f>
        <v>0</v>
      </c>
      <c r="R404">
        <f>IF(AND('Raw Data'!F399&lt;'Raw Data'!H399, 'Raw Data'!S399&lt;'Raw Data'!T399), 'Raw Data'!H399, 0)</f>
        <v>0</v>
      </c>
      <c r="S404">
        <f>IF(ISNUMBER('Raw Data'!F399), IF(_xlfn.XLOOKUP(SMALL('Raw Data'!F399:H399, 1), B404:D404, B404:D404, 0)&gt;0, SMALL('Raw Data'!F399:H399, 1), 0), 0)</f>
        <v>0</v>
      </c>
      <c r="T404">
        <f>IF(ISNUMBER('Raw Data'!F399), IF(_xlfn.XLOOKUP(SMALL('Raw Data'!F399:H399, 2), B404:D404, B404:D404, 0)&gt;0, SMALL('Raw Data'!F399:H399, 2), 0), 0)</f>
        <v>0</v>
      </c>
      <c r="U404">
        <f>IF(ISNUMBER('Raw Data'!F399), IF(_xlfn.XLOOKUP(SMALL('Raw Data'!F399:H399, 3), B404:D404, B404:D404, 0)&gt;0, SMALL('Raw Data'!F399:H399, 3), 0), 0)</f>
        <v>0</v>
      </c>
      <c r="V404">
        <f>IF(AND('Raw Data'!F399&lt;'Raw Data'!H399,'Raw Data'!S399&gt;'Raw Data'!T399),'Raw Data'!F399,IF(AND('Raw Data'!H399&lt;'Raw Data'!F399,'Raw Data'!T399&gt;'Raw Data'!S399),'Raw Data'!H399,0))</f>
        <v>0</v>
      </c>
      <c r="W404">
        <f>IF(AND('Raw Data'!F399&gt;'Raw Data'!H399,'Raw Data'!S399&gt;'Raw Data'!T399),'Raw Data'!F399,IF(AND('Raw Data'!H399&gt;'Raw Data'!F399,'Raw Data'!T399&gt;'Raw Data'!S399),'Raw Data'!H399,0))</f>
        <v>0</v>
      </c>
      <c r="X404">
        <f>IF(AND('Raw Data'!G399&gt;4,'Raw Data'!S399&gt;'Raw Data'!T399, ISNUMBER('Raw Data'!S399)),'Raw Data'!M399,IF(AND('Raw Data'!G399&gt;4,'Raw Data'!S399='Raw Data'!T399, ISNUMBER('Raw Data'!S399)),0,IF(AND(ISNUMBER('Raw Data'!S399), 'Raw Data'!S399='Raw Data'!T399),'Raw Data'!G399,0)))</f>
        <v>0</v>
      </c>
      <c r="Y404">
        <f>IF(AND('Raw Data'!G399&gt;4,'Raw Data'!S399&lt;'Raw Data'!T399),'Raw Data'!O399,IF(AND('Raw Data'!G399&gt;4,'Raw Data'!S399='Raw Data'!T399),0,IF('Raw Data'!S399='Raw Data'!T399,'Raw Data'!G399,0)))</f>
        <v>0</v>
      </c>
      <c r="Z404">
        <f>IF(AND('Raw Data'!G399&lt;4, 'Raw Data'!S399='Raw Data'!T399), 'Raw Data'!G399,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Data'!U400</f>
        <v>0</v>
      </c>
      <c r="B405">
        <f>IF('Raw Data'!S400&gt;'Raw Data'!T400, 'Raw Data'!F400, 0)</f>
        <v>0</v>
      </c>
      <c r="C405">
        <f>IF(AND(ISNUMBER('Raw Data'!S400), 'Raw Data'!S400='Raw Data'!T400), 'Raw Data'!G400, 0)</f>
        <v>0</v>
      </c>
      <c r="D405">
        <f>IF('Raw Data'!S400&lt;'Raw Data'!T400, 'Raw Data'!H400, 0)</f>
        <v>0</v>
      </c>
      <c r="E405">
        <f>IF(SUM('Raw Data'!S400:T400)&gt;2, 'Raw Data'!I400, 0)</f>
        <v>0</v>
      </c>
      <c r="F405">
        <f>IF(AND(ISNUMBER('Raw Data'!S400),SUM('Raw Data'!S400:T400)&lt;3),'Raw Data'!I400,)</f>
        <v>0</v>
      </c>
      <c r="G405">
        <f>IF(AND('Raw Data'!S400&gt;0, 'Raw Data'!T400&gt;0), 'Raw Data'!K400, 0)</f>
        <v>0</v>
      </c>
      <c r="H405">
        <f>IF(AND(ISNUMBER('Raw Data'!S400), OR('Raw Data'!S400=0, 'Raw Data'!T400=0)), 'Raw Data'!L400, 0)</f>
        <v>0</v>
      </c>
      <c r="I405">
        <f>IF('Raw Data'!S400='Raw Data'!T400, 0, IF('Raw Data'!S400&gt;'Raw Data'!T400, 'Raw Data'!M400, 0))</f>
        <v>0</v>
      </c>
      <c r="J405">
        <f>IF('Raw Data'!S400='Raw Data'!T400, 0, IF('Raw Data'!S400&lt;'Raw Data'!T400, 'Raw Data'!O400, 0))</f>
        <v>0</v>
      </c>
      <c r="K405">
        <f>IF(AND(ISNUMBER('Raw Data'!S400), OR('Raw Data'!S400&gt;'Raw Data'!T400, 'Raw Data'!S400='Raw Data'!T400)), 'Raw Data'!P400, 0)</f>
        <v>0</v>
      </c>
      <c r="L405">
        <f>IF(AND(ISNUMBER('Raw Data'!S400), OR('Raw Data'!S400&lt;'Raw Data'!T400, 'Raw Data'!S400='Raw Data'!T400)), 'Raw Data'!Q400, 0)</f>
        <v>0</v>
      </c>
      <c r="M405">
        <f>IF(AND(ISNUMBER('Raw Data'!S400), OR('Raw Data'!S400&gt;'Raw Data'!T400, 'Raw Data'!S400&lt;'Raw Data'!T400)), 'Raw Data'!R400, 0)</f>
        <v>0</v>
      </c>
      <c r="N405">
        <f>IF(AND('Raw Data'!F400&lt;'Raw Data'!H400, 'Raw Data'!S400&gt;'Raw Data'!T400), 'Raw Data'!F400, 0)</f>
        <v>0</v>
      </c>
      <c r="O405" t="b">
        <f>'Raw Data'!F400&lt;'Raw Data'!H400</f>
        <v>0</v>
      </c>
      <c r="P405">
        <f>IF(AND('Raw Data'!F400&gt;'Raw Data'!H400, 'Raw Data'!S400&gt;'Raw Data'!T400), 'Raw Data'!F400, 0)</f>
        <v>0</v>
      </c>
      <c r="Q405">
        <f>IF(AND('Raw Data'!F400&gt;'Raw Data'!H400, 'Raw Data'!S400&lt;'Raw Data'!T400), 'Raw Data'!H400, 0)</f>
        <v>0</v>
      </c>
      <c r="R405">
        <f>IF(AND('Raw Data'!F400&lt;'Raw Data'!H400, 'Raw Data'!S400&lt;'Raw Data'!T400), 'Raw Data'!H400, 0)</f>
        <v>0</v>
      </c>
      <c r="S405">
        <f>IF(ISNUMBER('Raw Data'!F400), IF(_xlfn.XLOOKUP(SMALL('Raw Data'!F400:H400, 1), B405:D405, B405:D405, 0)&gt;0, SMALL('Raw Data'!F400:H400, 1), 0), 0)</f>
        <v>0</v>
      </c>
      <c r="T405">
        <f>IF(ISNUMBER('Raw Data'!F400), IF(_xlfn.XLOOKUP(SMALL('Raw Data'!F400:H400, 2), B405:D405, B405:D405, 0)&gt;0, SMALL('Raw Data'!F400:H400, 2), 0), 0)</f>
        <v>0</v>
      </c>
      <c r="U405">
        <f>IF(ISNUMBER('Raw Data'!F400), IF(_xlfn.XLOOKUP(SMALL('Raw Data'!F400:H400, 3), B405:D405, B405:D405, 0)&gt;0, SMALL('Raw Data'!F400:H400, 3), 0), 0)</f>
        <v>0</v>
      </c>
      <c r="V405">
        <f>IF(AND('Raw Data'!F400&lt;'Raw Data'!H400,'Raw Data'!S400&gt;'Raw Data'!T400),'Raw Data'!F400,IF(AND('Raw Data'!H400&lt;'Raw Data'!F400,'Raw Data'!T400&gt;'Raw Data'!S400),'Raw Data'!H400,0))</f>
        <v>0</v>
      </c>
      <c r="W405">
        <f>IF(AND('Raw Data'!F400&gt;'Raw Data'!H400,'Raw Data'!S400&gt;'Raw Data'!T400),'Raw Data'!F400,IF(AND('Raw Data'!H400&gt;'Raw Data'!F400,'Raw Data'!T400&gt;'Raw Data'!S400),'Raw Data'!H400,0))</f>
        <v>0</v>
      </c>
      <c r="X405">
        <f>IF(AND('Raw Data'!G400&gt;4,'Raw Data'!S400&gt;'Raw Data'!T400, ISNUMBER('Raw Data'!S400)),'Raw Data'!M400,IF(AND('Raw Data'!G400&gt;4,'Raw Data'!S400='Raw Data'!T400, ISNUMBER('Raw Data'!S400)),0,IF(AND(ISNUMBER('Raw Data'!S400), 'Raw Data'!S400='Raw Data'!T400),'Raw Data'!G400,0)))</f>
        <v>0</v>
      </c>
      <c r="Y405">
        <f>IF(AND('Raw Data'!G400&gt;4,'Raw Data'!S400&lt;'Raw Data'!T400),'Raw Data'!O400,IF(AND('Raw Data'!G400&gt;4,'Raw Data'!S400='Raw Data'!T400),0,IF('Raw Data'!S400='Raw Data'!T400,'Raw Data'!G400,0)))</f>
        <v>0</v>
      </c>
      <c r="Z405">
        <f>IF(AND('Raw Data'!G400&lt;4, 'Raw Data'!S400='Raw Data'!T400), 'Raw Data'!G400,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Data'!U401</f>
        <v>0</v>
      </c>
      <c r="B406">
        <f>IF('Raw Data'!S401&gt;'Raw Data'!T401, 'Raw Data'!F401, 0)</f>
        <v>0</v>
      </c>
      <c r="C406">
        <f>IF(AND(ISNUMBER('Raw Data'!S401), 'Raw Data'!S401='Raw Data'!T401), 'Raw Data'!G401, 0)</f>
        <v>0</v>
      </c>
      <c r="D406">
        <f>IF('Raw Data'!S401&lt;'Raw Data'!T401, 'Raw Data'!H401, 0)</f>
        <v>0</v>
      </c>
      <c r="E406">
        <f>IF(SUM('Raw Data'!S401:T401)&gt;2, 'Raw Data'!I401, 0)</f>
        <v>0</v>
      </c>
      <c r="F406">
        <f>IF(AND(ISNUMBER('Raw Data'!S401),SUM('Raw Data'!S401:T401)&lt;3),'Raw Data'!I401,)</f>
        <v>0</v>
      </c>
      <c r="G406">
        <f>IF(AND('Raw Data'!S401&gt;0, 'Raw Data'!T401&gt;0), 'Raw Data'!K401, 0)</f>
        <v>0</v>
      </c>
      <c r="H406">
        <f>IF(AND(ISNUMBER('Raw Data'!S401), OR('Raw Data'!S401=0, 'Raw Data'!T401=0)), 'Raw Data'!L401, 0)</f>
        <v>0</v>
      </c>
      <c r="I406">
        <f>IF('Raw Data'!S401='Raw Data'!T401, 0, IF('Raw Data'!S401&gt;'Raw Data'!T401, 'Raw Data'!M401, 0))</f>
        <v>0</v>
      </c>
      <c r="J406">
        <f>IF('Raw Data'!S401='Raw Data'!T401, 0, IF('Raw Data'!S401&lt;'Raw Data'!T401, 'Raw Data'!O401, 0))</f>
        <v>0</v>
      </c>
      <c r="K406">
        <f>IF(AND(ISNUMBER('Raw Data'!S401), OR('Raw Data'!S401&gt;'Raw Data'!T401, 'Raw Data'!S401='Raw Data'!T401)), 'Raw Data'!P401, 0)</f>
        <v>0</v>
      </c>
      <c r="L406">
        <f>IF(AND(ISNUMBER('Raw Data'!S401), OR('Raw Data'!S401&lt;'Raw Data'!T401, 'Raw Data'!S401='Raw Data'!T401)), 'Raw Data'!Q401, 0)</f>
        <v>0</v>
      </c>
      <c r="M406">
        <f>IF(AND(ISNUMBER('Raw Data'!S401), OR('Raw Data'!S401&gt;'Raw Data'!T401, 'Raw Data'!S401&lt;'Raw Data'!T401)), 'Raw Data'!R401, 0)</f>
        <v>0</v>
      </c>
      <c r="N406">
        <f>IF(AND('Raw Data'!F401&lt;'Raw Data'!H401, 'Raw Data'!S401&gt;'Raw Data'!T401), 'Raw Data'!F401, 0)</f>
        <v>0</v>
      </c>
      <c r="O406" t="b">
        <f>'Raw Data'!F401&lt;'Raw Data'!H401</f>
        <v>0</v>
      </c>
      <c r="P406">
        <f>IF(AND('Raw Data'!F401&gt;'Raw Data'!H401, 'Raw Data'!S401&gt;'Raw Data'!T401), 'Raw Data'!F401, 0)</f>
        <v>0</v>
      </c>
      <c r="Q406">
        <f>IF(AND('Raw Data'!F401&gt;'Raw Data'!H401, 'Raw Data'!S401&lt;'Raw Data'!T401), 'Raw Data'!H401, 0)</f>
        <v>0</v>
      </c>
      <c r="R406">
        <f>IF(AND('Raw Data'!F401&lt;'Raw Data'!H401, 'Raw Data'!S401&lt;'Raw Data'!T401), 'Raw Data'!H401, 0)</f>
        <v>0</v>
      </c>
      <c r="S406">
        <f>IF(ISNUMBER('Raw Data'!F401), IF(_xlfn.XLOOKUP(SMALL('Raw Data'!F401:H401, 1), B406:D406, B406:D406, 0)&gt;0, SMALL('Raw Data'!F401:H401, 1), 0), 0)</f>
        <v>0</v>
      </c>
      <c r="T406">
        <f>IF(ISNUMBER('Raw Data'!F401), IF(_xlfn.XLOOKUP(SMALL('Raw Data'!F401:H401, 2), B406:D406, B406:D406, 0)&gt;0, SMALL('Raw Data'!F401:H401, 2), 0), 0)</f>
        <v>0</v>
      </c>
      <c r="U406">
        <f>IF(ISNUMBER('Raw Data'!F401), IF(_xlfn.XLOOKUP(SMALL('Raw Data'!F401:H401, 3), B406:D406, B406:D406, 0)&gt;0, SMALL('Raw Data'!F401:H401, 3), 0), 0)</f>
        <v>0</v>
      </c>
      <c r="V406">
        <f>IF(AND('Raw Data'!F401&lt;'Raw Data'!H401,'Raw Data'!S401&gt;'Raw Data'!T401),'Raw Data'!F401,IF(AND('Raw Data'!H401&lt;'Raw Data'!F401,'Raw Data'!T401&gt;'Raw Data'!S401),'Raw Data'!H401,0))</f>
        <v>0</v>
      </c>
      <c r="W406">
        <f>IF(AND('Raw Data'!F401&gt;'Raw Data'!H401,'Raw Data'!S401&gt;'Raw Data'!T401),'Raw Data'!F401,IF(AND('Raw Data'!H401&gt;'Raw Data'!F401,'Raw Data'!T401&gt;'Raw Data'!S401),'Raw Data'!H401,0))</f>
        <v>0</v>
      </c>
      <c r="X406">
        <f>IF(AND('Raw Data'!G401&gt;4,'Raw Data'!S401&gt;'Raw Data'!T401, ISNUMBER('Raw Data'!S401)),'Raw Data'!M401,IF(AND('Raw Data'!G401&gt;4,'Raw Data'!S401='Raw Data'!T401, ISNUMBER('Raw Data'!S401)),0,IF(AND(ISNUMBER('Raw Data'!S401), 'Raw Data'!S401='Raw Data'!T401),'Raw Data'!G401,0)))</f>
        <v>0</v>
      </c>
      <c r="Y406">
        <f>IF(AND('Raw Data'!G401&gt;4,'Raw Data'!S401&lt;'Raw Data'!T401),'Raw Data'!O401,IF(AND('Raw Data'!G401&gt;4,'Raw Data'!S401='Raw Data'!T401),0,IF('Raw Data'!S401='Raw Data'!T401,'Raw Data'!G401,0)))</f>
        <v>0</v>
      </c>
      <c r="Z406">
        <f>IF(AND('Raw Data'!G401&lt;4, 'Raw Data'!S401='Raw Data'!T401), 'Raw Data'!G401,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Data'!U402</f>
        <v>0</v>
      </c>
      <c r="B407">
        <f>IF('Raw Data'!S402&gt;'Raw Data'!T402, 'Raw Data'!F402, 0)</f>
        <v>0</v>
      </c>
      <c r="C407">
        <f>IF(AND(ISNUMBER('Raw Data'!S402), 'Raw Data'!S402='Raw Data'!T402), 'Raw Data'!G402, 0)</f>
        <v>0</v>
      </c>
      <c r="D407">
        <f>IF('Raw Data'!S402&lt;'Raw Data'!T402, 'Raw Data'!H402, 0)</f>
        <v>0</v>
      </c>
      <c r="E407">
        <f>IF(SUM('Raw Data'!S402:T402)&gt;2, 'Raw Data'!I402, 0)</f>
        <v>0</v>
      </c>
      <c r="F407">
        <f>IF(AND(ISNUMBER('Raw Data'!S402),SUM('Raw Data'!S402:T402)&lt;3),'Raw Data'!I402,)</f>
        <v>0</v>
      </c>
      <c r="G407">
        <f>IF(AND('Raw Data'!S402&gt;0, 'Raw Data'!T402&gt;0), 'Raw Data'!K402, 0)</f>
        <v>0</v>
      </c>
      <c r="H407">
        <f>IF(AND(ISNUMBER('Raw Data'!S402), OR('Raw Data'!S402=0, 'Raw Data'!T402=0)), 'Raw Data'!L402, 0)</f>
        <v>0</v>
      </c>
      <c r="I407">
        <f>IF('Raw Data'!S402='Raw Data'!T402, 0, IF('Raw Data'!S402&gt;'Raw Data'!T402, 'Raw Data'!M402, 0))</f>
        <v>0</v>
      </c>
      <c r="J407">
        <f>IF('Raw Data'!S402='Raw Data'!T402, 0, IF('Raw Data'!S402&lt;'Raw Data'!T402, 'Raw Data'!O402, 0))</f>
        <v>0</v>
      </c>
      <c r="K407">
        <f>IF(AND(ISNUMBER('Raw Data'!S402), OR('Raw Data'!S402&gt;'Raw Data'!T402, 'Raw Data'!S402='Raw Data'!T402)), 'Raw Data'!P402, 0)</f>
        <v>0</v>
      </c>
      <c r="L407">
        <f>IF(AND(ISNUMBER('Raw Data'!S402), OR('Raw Data'!S402&lt;'Raw Data'!T402, 'Raw Data'!S402='Raw Data'!T402)), 'Raw Data'!Q402, 0)</f>
        <v>0</v>
      </c>
      <c r="M407">
        <f>IF(AND(ISNUMBER('Raw Data'!S402), OR('Raw Data'!S402&gt;'Raw Data'!T402, 'Raw Data'!S402&lt;'Raw Data'!T402)), 'Raw Data'!R402, 0)</f>
        <v>0</v>
      </c>
      <c r="N407">
        <f>IF(AND('Raw Data'!F402&lt;'Raw Data'!H402, 'Raw Data'!S402&gt;'Raw Data'!T402), 'Raw Data'!F402, 0)</f>
        <v>0</v>
      </c>
      <c r="O407" t="b">
        <f>'Raw Data'!F402&lt;'Raw Data'!H402</f>
        <v>0</v>
      </c>
      <c r="P407">
        <f>IF(AND('Raw Data'!F402&gt;'Raw Data'!H402, 'Raw Data'!S402&gt;'Raw Data'!T402), 'Raw Data'!F402, 0)</f>
        <v>0</v>
      </c>
      <c r="Q407">
        <f>IF(AND('Raw Data'!F402&gt;'Raw Data'!H402, 'Raw Data'!S402&lt;'Raw Data'!T402), 'Raw Data'!H402, 0)</f>
        <v>0</v>
      </c>
      <c r="R407">
        <f>IF(AND('Raw Data'!F402&lt;'Raw Data'!H402, 'Raw Data'!S402&lt;'Raw Data'!T402), 'Raw Data'!H402, 0)</f>
        <v>0</v>
      </c>
      <c r="S407">
        <f>IF(ISNUMBER('Raw Data'!F402), IF(_xlfn.XLOOKUP(SMALL('Raw Data'!F402:H402, 1), B407:D407, B407:D407, 0)&gt;0, SMALL('Raw Data'!F402:H402, 1), 0), 0)</f>
        <v>0</v>
      </c>
      <c r="T407">
        <f>IF(ISNUMBER('Raw Data'!F402), IF(_xlfn.XLOOKUP(SMALL('Raw Data'!F402:H402, 2), B407:D407, B407:D407, 0)&gt;0, SMALL('Raw Data'!F402:H402, 2), 0), 0)</f>
        <v>0</v>
      </c>
      <c r="U407">
        <f>IF(ISNUMBER('Raw Data'!F402), IF(_xlfn.XLOOKUP(SMALL('Raw Data'!F402:H402, 3), B407:D407, B407:D407, 0)&gt;0, SMALL('Raw Data'!F402:H402, 3), 0), 0)</f>
        <v>0</v>
      </c>
      <c r="V407">
        <f>IF(AND('Raw Data'!F402&lt;'Raw Data'!H402,'Raw Data'!S402&gt;'Raw Data'!T402),'Raw Data'!F402,IF(AND('Raw Data'!H402&lt;'Raw Data'!F402,'Raw Data'!T402&gt;'Raw Data'!S402),'Raw Data'!H402,0))</f>
        <v>0</v>
      </c>
      <c r="W407">
        <f>IF(AND('Raw Data'!F402&gt;'Raw Data'!H402,'Raw Data'!S402&gt;'Raw Data'!T402),'Raw Data'!F402,IF(AND('Raw Data'!H402&gt;'Raw Data'!F402,'Raw Data'!T402&gt;'Raw Data'!S402),'Raw Data'!H402,0))</f>
        <v>0</v>
      </c>
      <c r="X407">
        <f>IF(AND('Raw Data'!G402&gt;4,'Raw Data'!S402&gt;'Raw Data'!T402, ISNUMBER('Raw Data'!S402)),'Raw Data'!M402,IF(AND('Raw Data'!G402&gt;4,'Raw Data'!S402='Raw Data'!T402, ISNUMBER('Raw Data'!S402)),0,IF(AND(ISNUMBER('Raw Data'!S402), 'Raw Data'!S402='Raw Data'!T402),'Raw Data'!G402,0)))</f>
        <v>0</v>
      </c>
      <c r="Y407">
        <f>IF(AND('Raw Data'!G402&gt;4,'Raw Data'!S402&lt;'Raw Data'!T402),'Raw Data'!O402,IF(AND('Raw Data'!G402&gt;4,'Raw Data'!S402='Raw Data'!T402),0,IF('Raw Data'!S402='Raw Data'!T402,'Raw Data'!G402,0)))</f>
        <v>0</v>
      </c>
      <c r="Z407">
        <f>IF(AND('Raw Data'!G402&lt;4, 'Raw Data'!S402='Raw Data'!T402), 'Raw Data'!G402,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Data'!U403</f>
        <v>0</v>
      </c>
      <c r="B408">
        <f>IF('Raw Data'!S403&gt;'Raw Data'!T403, 'Raw Data'!F403, 0)</f>
        <v>0</v>
      </c>
      <c r="C408">
        <f>IF(AND(ISNUMBER('Raw Data'!S403), 'Raw Data'!S403='Raw Data'!T403), 'Raw Data'!G403, 0)</f>
        <v>0</v>
      </c>
      <c r="D408">
        <f>IF('Raw Data'!S403&lt;'Raw Data'!T403, 'Raw Data'!H403, 0)</f>
        <v>0</v>
      </c>
      <c r="E408">
        <f>IF(SUM('Raw Data'!S403:T403)&gt;2, 'Raw Data'!I403, 0)</f>
        <v>0</v>
      </c>
      <c r="F408">
        <f>IF(AND(ISNUMBER('Raw Data'!S403),SUM('Raw Data'!S403:T403)&lt;3),'Raw Data'!I403,)</f>
        <v>0</v>
      </c>
      <c r="G408">
        <f>IF(AND('Raw Data'!S403&gt;0, 'Raw Data'!T403&gt;0), 'Raw Data'!K403, 0)</f>
        <v>0</v>
      </c>
      <c r="H408">
        <f>IF(AND(ISNUMBER('Raw Data'!S403), OR('Raw Data'!S403=0, 'Raw Data'!T403=0)), 'Raw Data'!L403, 0)</f>
        <v>0</v>
      </c>
      <c r="I408">
        <f>IF('Raw Data'!S403='Raw Data'!T403, 0, IF('Raw Data'!S403&gt;'Raw Data'!T403, 'Raw Data'!M403, 0))</f>
        <v>0</v>
      </c>
      <c r="J408">
        <f>IF('Raw Data'!S403='Raw Data'!T403, 0, IF('Raw Data'!S403&lt;'Raw Data'!T403, 'Raw Data'!O403, 0))</f>
        <v>0</v>
      </c>
      <c r="K408">
        <f>IF(AND(ISNUMBER('Raw Data'!S403), OR('Raw Data'!S403&gt;'Raw Data'!T403, 'Raw Data'!S403='Raw Data'!T403)), 'Raw Data'!P403, 0)</f>
        <v>0</v>
      </c>
      <c r="L408">
        <f>IF(AND(ISNUMBER('Raw Data'!S403), OR('Raw Data'!S403&lt;'Raw Data'!T403, 'Raw Data'!S403='Raw Data'!T403)), 'Raw Data'!Q403, 0)</f>
        <v>0</v>
      </c>
      <c r="M408">
        <f>IF(AND(ISNUMBER('Raw Data'!S403), OR('Raw Data'!S403&gt;'Raw Data'!T403, 'Raw Data'!S403&lt;'Raw Data'!T403)), 'Raw Data'!R403, 0)</f>
        <v>0</v>
      </c>
      <c r="N408">
        <f>IF(AND('Raw Data'!F403&lt;'Raw Data'!H403, 'Raw Data'!S403&gt;'Raw Data'!T403), 'Raw Data'!F403, 0)</f>
        <v>0</v>
      </c>
      <c r="O408" t="b">
        <f>'Raw Data'!F403&lt;'Raw Data'!H403</f>
        <v>0</v>
      </c>
      <c r="P408">
        <f>IF(AND('Raw Data'!F403&gt;'Raw Data'!H403, 'Raw Data'!S403&gt;'Raw Data'!T403), 'Raw Data'!F403, 0)</f>
        <v>0</v>
      </c>
      <c r="Q408">
        <f>IF(AND('Raw Data'!F403&gt;'Raw Data'!H403, 'Raw Data'!S403&lt;'Raw Data'!T403), 'Raw Data'!H403, 0)</f>
        <v>0</v>
      </c>
      <c r="R408">
        <f>IF(AND('Raw Data'!F403&lt;'Raw Data'!H403, 'Raw Data'!S403&lt;'Raw Data'!T403), 'Raw Data'!H403, 0)</f>
        <v>0</v>
      </c>
      <c r="S408">
        <f>IF(ISNUMBER('Raw Data'!F403), IF(_xlfn.XLOOKUP(SMALL('Raw Data'!F403:H403, 1), B408:D408, B408:D408, 0)&gt;0, SMALL('Raw Data'!F403:H403, 1), 0), 0)</f>
        <v>0</v>
      </c>
      <c r="T408">
        <f>IF(ISNUMBER('Raw Data'!F403), IF(_xlfn.XLOOKUP(SMALL('Raw Data'!F403:H403, 2), B408:D408, B408:D408, 0)&gt;0, SMALL('Raw Data'!F403:H403, 2), 0), 0)</f>
        <v>0</v>
      </c>
      <c r="U408">
        <f>IF(ISNUMBER('Raw Data'!F403), IF(_xlfn.XLOOKUP(SMALL('Raw Data'!F403:H403, 3), B408:D408, B408:D408, 0)&gt;0, SMALL('Raw Data'!F403:H403, 3), 0), 0)</f>
        <v>0</v>
      </c>
      <c r="V408">
        <f>IF(AND('Raw Data'!F403&lt;'Raw Data'!H403,'Raw Data'!S403&gt;'Raw Data'!T403),'Raw Data'!F403,IF(AND('Raw Data'!H403&lt;'Raw Data'!F403,'Raw Data'!T403&gt;'Raw Data'!S403),'Raw Data'!H403,0))</f>
        <v>0</v>
      </c>
      <c r="W408">
        <f>IF(AND('Raw Data'!F403&gt;'Raw Data'!H403,'Raw Data'!S403&gt;'Raw Data'!T403),'Raw Data'!F403,IF(AND('Raw Data'!H403&gt;'Raw Data'!F403,'Raw Data'!T403&gt;'Raw Data'!S403),'Raw Data'!H403,0))</f>
        <v>0</v>
      </c>
      <c r="X408">
        <f>IF(AND('Raw Data'!G403&gt;4,'Raw Data'!S403&gt;'Raw Data'!T403, ISNUMBER('Raw Data'!S403)),'Raw Data'!M403,IF(AND('Raw Data'!G403&gt;4,'Raw Data'!S403='Raw Data'!T403, ISNUMBER('Raw Data'!S403)),0,IF(AND(ISNUMBER('Raw Data'!S403), 'Raw Data'!S403='Raw Data'!T403),'Raw Data'!G403,0)))</f>
        <v>0</v>
      </c>
      <c r="Y408">
        <f>IF(AND('Raw Data'!G403&gt;4,'Raw Data'!S403&lt;'Raw Data'!T403),'Raw Data'!O403,IF(AND('Raw Data'!G403&gt;4,'Raw Data'!S403='Raw Data'!T403),0,IF('Raw Data'!S403='Raw Data'!T403,'Raw Data'!G403,0)))</f>
        <v>0</v>
      </c>
      <c r="Z408">
        <f>IF(AND('Raw Data'!G403&lt;4, 'Raw Data'!S403='Raw Data'!T403), 'Raw Data'!G403,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Data'!U404</f>
        <v>0</v>
      </c>
      <c r="B409">
        <f>IF('Raw Data'!S404&gt;'Raw Data'!T404, 'Raw Data'!F404, 0)</f>
        <v>0</v>
      </c>
      <c r="C409">
        <f>IF(AND(ISNUMBER('Raw Data'!S404), 'Raw Data'!S404='Raw Data'!T404), 'Raw Data'!G404, 0)</f>
        <v>0</v>
      </c>
      <c r="D409">
        <f>IF('Raw Data'!S404&lt;'Raw Data'!T404, 'Raw Data'!H404, 0)</f>
        <v>0</v>
      </c>
      <c r="E409">
        <f>IF(SUM('Raw Data'!S404:T404)&gt;2, 'Raw Data'!I404, 0)</f>
        <v>0</v>
      </c>
      <c r="F409">
        <f>IF(AND(ISNUMBER('Raw Data'!S404),SUM('Raw Data'!S404:T404)&lt;3),'Raw Data'!I404,)</f>
        <v>0</v>
      </c>
      <c r="G409">
        <f>IF(AND('Raw Data'!S404&gt;0, 'Raw Data'!T404&gt;0), 'Raw Data'!K404, 0)</f>
        <v>0</v>
      </c>
      <c r="H409">
        <f>IF(AND(ISNUMBER('Raw Data'!S404), OR('Raw Data'!S404=0, 'Raw Data'!T404=0)), 'Raw Data'!L404, 0)</f>
        <v>0</v>
      </c>
      <c r="I409">
        <f>IF('Raw Data'!S404='Raw Data'!T404, 0, IF('Raw Data'!S404&gt;'Raw Data'!T404, 'Raw Data'!M404, 0))</f>
        <v>0</v>
      </c>
      <c r="J409">
        <f>IF('Raw Data'!S404='Raw Data'!T404, 0, IF('Raw Data'!S404&lt;'Raw Data'!T404, 'Raw Data'!O404, 0))</f>
        <v>0</v>
      </c>
      <c r="K409">
        <f>IF(AND(ISNUMBER('Raw Data'!S404), OR('Raw Data'!S404&gt;'Raw Data'!T404, 'Raw Data'!S404='Raw Data'!T404)), 'Raw Data'!P404, 0)</f>
        <v>0</v>
      </c>
      <c r="L409">
        <f>IF(AND(ISNUMBER('Raw Data'!S404), OR('Raw Data'!S404&lt;'Raw Data'!T404, 'Raw Data'!S404='Raw Data'!T404)), 'Raw Data'!Q404, 0)</f>
        <v>0</v>
      </c>
      <c r="M409">
        <f>IF(AND(ISNUMBER('Raw Data'!S404), OR('Raw Data'!S404&gt;'Raw Data'!T404, 'Raw Data'!S404&lt;'Raw Data'!T404)), 'Raw Data'!R404, 0)</f>
        <v>0</v>
      </c>
      <c r="N409">
        <f>IF(AND('Raw Data'!F404&lt;'Raw Data'!H404, 'Raw Data'!S404&gt;'Raw Data'!T404), 'Raw Data'!F404, 0)</f>
        <v>0</v>
      </c>
      <c r="O409" t="b">
        <f>'Raw Data'!F404&lt;'Raw Data'!H404</f>
        <v>0</v>
      </c>
      <c r="P409">
        <f>IF(AND('Raw Data'!F404&gt;'Raw Data'!H404, 'Raw Data'!S404&gt;'Raw Data'!T404), 'Raw Data'!F404, 0)</f>
        <v>0</v>
      </c>
      <c r="Q409">
        <f>IF(AND('Raw Data'!F404&gt;'Raw Data'!H404, 'Raw Data'!S404&lt;'Raw Data'!T404), 'Raw Data'!H404, 0)</f>
        <v>0</v>
      </c>
      <c r="R409">
        <f>IF(AND('Raw Data'!F404&lt;'Raw Data'!H404, 'Raw Data'!S404&lt;'Raw Data'!T404), 'Raw Data'!H404, 0)</f>
        <v>0</v>
      </c>
      <c r="S409">
        <f>IF(ISNUMBER('Raw Data'!F404), IF(_xlfn.XLOOKUP(SMALL('Raw Data'!F404:H404, 1), B409:D409, B409:D409, 0)&gt;0, SMALL('Raw Data'!F404:H404, 1), 0), 0)</f>
        <v>0</v>
      </c>
      <c r="T409">
        <f>IF(ISNUMBER('Raw Data'!F404), IF(_xlfn.XLOOKUP(SMALL('Raw Data'!F404:H404, 2), B409:D409, B409:D409, 0)&gt;0, SMALL('Raw Data'!F404:H404, 2), 0), 0)</f>
        <v>0</v>
      </c>
      <c r="U409">
        <f>IF(ISNUMBER('Raw Data'!F404), IF(_xlfn.XLOOKUP(SMALL('Raw Data'!F404:H404, 3), B409:D409, B409:D409, 0)&gt;0, SMALL('Raw Data'!F404:H404, 3), 0), 0)</f>
        <v>0</v>
      </c>
      <c r="V409">
        <f>IF(AND('Raw Data'!F404&lt;'Raw Data'!H404,'Raw Data'!S404&gt;'Raw Data'!T404),'Raw Data'!F404,IF(AND('Raw Data'!H404&lt;'Raw Data'!F404,'Raw Data'!T404&gt;'Raw Data'!S404),'Raw Data'!H404,0))</f>
        <v>0</v>
      </c>
      <c r="W409">
        <f>IF(AND('Raw Data'!F404&gt;'Raw Data'!H404,'Raw Data'!S404&gt;'Raw Data'!T404),'Raw Data'!F404,IF(AND('Raw Data'!H404&gt;'Raw Data'!F404,'Raw Data'!T404&gt;'Raw Data'!S404),'Raw Data'!H404,0))</f>
        <v>0</v>
      </c>
      <c r="X409">
        <f>IF(AND('Raw Data'!G404&gt;4,'Raw Data'!S404&gt;'Raw Data'!T404, ISNUMBER('Raw Data'!S404)),'Raw Data'!M404,IF(AND('Raw Data'!G404&gt;4,'Raw Data'!S404='Raw Data'!T404, ISNUMBER('Raw Data'!S404)),0,IF(AND(ISNUMBER('Raw Data'!S404), 'Raw Data'!S404='Raw Data'!T404),'Raw Data'!G404,0)))</f>
        <v>0</v>
      </c>
      <c r="Y409">
        <f>IF(AND('Raw Data'!G404&gt;4,'Raw Data'!S404&lt;'Raw Data'!T404),'Raw Data'!O404,IF(AND('Raw Data'!G404&gt;4,'Raw Data'!S404='Raw Data'!T404),0,IF('Raw Data'!S404='Raw Data'!T404,'Raw Data'!G404,0)))</f>
        <v>0</v>
      </c>
      <c r="Z409">
        <f>IF(AND('Raw Data'!G404&lt;4, 'Raw Data'!S404='Raw Data'!T404), 'Raw Data'!G404,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Data'!U405</f>
        <v>0</v>
      </c>
      <c r="B410">
        <f>IF('Raw Data'!S405&gt;'Raw Data'!T405, 'Raw Data'!F405, 0)</f>
        <v>0</v>
      </c>
      <c r="C410">
        <f>IF(AND(ISNUMBER('Raw Data'!S405), 'Raw Data'!S405='Raw Data'!T405), 'Raw Data'!G405, 0)</f>
        <v>0</v>
      </c>
      <c r="D410">
        <f>IF('Raw Data'!S405&lt;'Raw Data'!T405, 'Raw Data'!H405, 0)</f>
        <v>0</v>
      </c>
      <c r="E410">
        <f>IF(SUM('Raw Data'!S405:T405)&gt;2, 'Raw Data'!I405, 0)</f>
        <v>0</v>
      </c>
      <c r="F410">
        <f>IF(AND(ISNUMBER('Raw Data'!S405),SUM('Raw Data'!S405:T405)&lt;3),'Raw Data'!I405,)</f>
        <v>0</v>
      </c>
      <c r="G410">
        <f>IF(AND('Raw Data'!S405&gt;0, 'Raw Data'!T405&gt;0), 'Raw Data'!K405, 0)</f>
        <v>0</v>
      </c>
      <c r="H410">
        <f>IF(AND(ISNUMBER('Raw Data'!S405), OR('Raw Data'!S405=0, 'Raw Data'!T405=0)), 'Raw Data'!L405, 0)</f>
        <v>0</v>
      </c>
      <c r="I410">
        <f>IF('Raw Data'!S405='Raw Data'!T405, 0, IF('Raw Data'!S405&gt;'Raw Data'!T405, 'Raw Data'!M405, 0))</f>
        <v>0</v>
      </c>
      <c r="J410">
        <f>IF('Raw Data'!S405='Raw Data'!T405, 0, IF('Raw Data'!S405&lt;'Raw Data'!T405, 'Raw Data'!O405, 0))</f>
        <v>0</v>
      </c>
      <c r="K410">
        <f>IF(AND(ISNUMBER('Raw Data'!S405), OR('Raw Data'!S405&gt;'Raw Data'!T405, 'Raw Data'!S405='Raw Data'!T405)), 'Raw Data'!P405, 0)</f>
        <v>0</v>
      </c>
      <c r="L410">
        <f>IF(AND(ISNUMBER('Raw Data'!S405), OR('Raw Data'!S405&lt;'Raw Data'!T405, 'Raw Data'!S405='Raw Data'!T405)), 'Raw Data'!Q405, 0)</f>
        <v>0</v>
      </c>
      <c r="M410">
        <f>IF(AND(ISNUMBER('Raw Data'!S405), OR('Raw Data'!S405&gt;'Raw Data'!T405, 'Raw Data'!S405&lt;'Raw Data'!T405)), 'Raw Data'!R405, 0)</f>
        <v>0</v>
      </c>
      <c r="N410">
        <f>IF(AND('Raw Data'!F405&lt;'Raw Data'!H405, 'Raw Data'!S405&gt;'Raw Data'!T405), 'Raw Data'!F405, 0)</f>
        <v>0</v>
      </c>
      <c r="O410" t="b">
        <f>'Raw Data'!F405&lt;'Raw Data'!H405</f>
        <v>0</v>
      </c>
      <c r="P410">
        <f>IF(AND('Raw Data'!F405&gt;'Raw Data'!H405, 'Raw Data'!S405&gt;'Raw Data'!T405), 'Raw Data'!F405, 0)</f>
        <v>0</v>
      </c>
      <c r="Q410">
        <f>IF(AND('Raw Data'!F405&gt;'Raw Data'!H405, 'Raw Data'!S405&lt;'Raw Data'!T405), 'Raw Data'!H405, 0)</f>
        <v>0</v>
      </c>
      <c r="R410">
        <f>IF(AND('Raw Data'!F405&lt;'Raw Data'!H405, 'Raw Data'!S405&lt;'Raw Data'!T405), 'Raw Data'!H405, 0)</f>
        <v>0</v>
      </c>
      <c r="S410">
        <f>IF(ISNUMBER('Raw Data'!F405), IF(_xlfn.XLOOKUP(SMALL('Raw Data'!F405:H405, 1), B410:D410, B410:D410, 0)&gt;0, SMALL('Raw Data'!F405:H405, 1), 0), 0)</f>
        <v>0</v>
      </c>
      <c r="T410">
        <f>IF(ISNUMBER('Raw Data'!F405), IF(_xlfn.XLOOKUP(SMALL('Raw Data'!F405:H405, 2), B410:D410, B410:D410, 0)&gt;0, SMALL('Raw Data'!F405:H405, 2), 0), 0)</f>
        <v>0</v>
      </c>
      <c r="U410">
        <f>IF(ISNUMBER('Raw Data'!F405), IF(_xlfn.XLOOKUP(SMALL('Raw Data'!F405:H405, 3), B410:D410, B410:D410, 0)&gt;0, SMALL('Raw Data'!F405:H405, 3), 0), 0)</f>
        <v>0</v>
      </c>
      <c r="V410">
        <f>IF(AND('Raw Data'!F405&lt;'Raw Data'!H405,'Raw Data'!S405&gt;'Raw Data'!T405),'Raw Data'!F405,IF(AND('Raw Data'!H405&lt;'Raw Data'!F405,'Raw Data'!T405&gt;'Raw Data'!S405),'Raw Data'!H405,0))</f>
        <v>0</v>
      </c>
      <c r="W410">
        <f>IF(AND('Raw Data'!F405&gt;'Raw Data'!H405,'Raw Data'!S405&gt;'Raw Data'!T405),'Raw Data'!F405,IF(AND('Raw Data'!H405&gt;'Raw Data'!F405,'Raw Data'!T405&gt;'Raw Data'!S405),'Raw Data'!H405,0))</f>
        <v>0</v>
      </c>
      <c r="X410">
        <f>IF(AND('Raw Data'!G405&gt;4,'Raw Data'!S405&gt;'Raw Data'!T405, ISNUMBER('Raw Data'!S405)),'Raw Data'!M405,IF(AND('Raw Data'!G405&gt;4,'Raw Data'!S405='Raw Data'!T405, ISNUMBER('Raw Data'!S405)),0,IF(AND(ISNUMBER('Raw Data'!S405), 'Raw Data'!S405='Raw Data'!T405),'Raw Data'!G405,0)))</f>
        <v>0</v>
      </c>
      <c r="Y410">
        <f>IF(AND('Raw Data'!G405&gt;4,'Raw Data'!S405&lt;'Raw Data'!T405),'Raw Data'!O405,IF(AND('Raw Data'!G405&gt;4,'Raw Data'!S405='Raw Data'!T405),0,IF('Raw Data'!S405='Raw Data'!T405,'Raw Data'!G405,0)))</f>
        <v>0</v>
      </c>
      <c r="Z410">
        <f>IF(AND('Raw Data'!G405&lt;4, 'Raw Data'!S405='Raw Data'!T405), 'Raw Data'!G405,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Data'!U406</f>
        <v>0</v>
      </c>
      <c r="B411">
        <f>IF('Raw Data'!S406&gt;'Raw Data'!T406, 'Raw Data'!F406, 0)</f>
        <v>0</v>
      </c>
      <c r="C411">
        <f>IF(AND(ISNUMBER('Raw Data'!S406), 'Raw Data'!S406='Raw Data'!T406), 'Raw Data'!G406, 0)</f>
        <v>0</v>
      </c>
      <c r="D411">
        <f>IF('Raw Data'!S406&lt;'Raw Data'!T406, 'Raw Data'!H406, 0)</f>
        <v>0</v>
      </c>
      <c r="E411">
        <f>IF(SUM('Raw Data'!S406:T406)&gt;2, 'Raw Data'!I406, 0)</f>
        <v>0</v>
      </c>
      <c r="F411">
        <f>IF(AND(ISNUMBER('Raw Data'!S406),SUM('Raw Data'!S406:T406)&lt;3),'Raw Data'!I406,)</f>
        <v>0</v>
      </c>
      <c r="G411">
        <f>IF(AND('Raw Data'!S406&gt;0, 'Raw Data'!T406&gt;0), 'Raw Data'!K406, 0)</f>
        <v>0</v>
      </c>
      <c r="H411">
        <f>IF(AND(ISNUMBER('Raw Data'!S406), OR('Raw Data'!S406=0, 'Raw Data'!T406=0)), 'Raw Data'!L406, 0)</f>
        <v>0</v>
      </c>
      <c r="I411">
        <f>IF('Raw Data'!S406='Raw Data'!T406, 0, IF('Raw Data'!S406&gt;'Raw Data'!T406, 'Raw Data'!M406, 0))</f>
        <v>0</v>
      </c>
      <c r="J411">
        <f>IF('Raw Data'!S406='Raw Data'!T406, 0, IF('Raw Data'!S406&lt;'Raw Data'!T406, 'Raw Data'!O406, 0))</f>
        <v>0</v>
      </c>
      <c r="K411">
        <f>IF(AND(ISNUMBER('Raw Data'!S406), OR('Raw Data'!S406&gt;'Raw Data'!T406, 'Raw Data'!S406='Raw Data'!T406)), 'Raw Data'!P406, 0)</f>
        <v>0</v>
      </c>
      <c r="L411">
        <f>IF(AND(ISNUMBER('Raw Data'!S406), OR('Raw Data'!S406&lt;'Raw Data'!T406, 'Raw Data'!S406='Raw Data'!T406)), 'Raw Data'!Q406, 0)</f>
        <v>0</v>
      </c>
      <c r="M411">
        <f>IF(AND(ISNUMBER('Raw Data'!S406), OR('Raw Data'!S406&gt;'Raw Data'!T406, 'Raw Data'!S406&lt;'Raw Data'!T406)), 'Raw Data'!R406, 0)</f>
        <v>0</v>
      </c>
      <c r="N411">
        <f>IF(AND('Raw Data'!F406&lt;'Raw Data'!H406, 'Raw Data'!S406&gt;'Raw Data'!T406), 'Raw Data'!F406, 0)</f>
        <v>0</v>
      </c>
      <c r="O411" t="b">
        <f>'Raw Data'!F406&lt;'Raw Data'!H406</f>
        <v>0</v>
      </c>
      <c r="P411">
        <f>IF(AND('Raw Data'!F406&gt;'Raw Data'!H406, 'Raw Data'!S406&gt;'Raw Data'!T406), 'Raw Data'!F406, 0)</f>
        <v>0</v>
      </c>
      <c r="Q411">
        <f>IF(AND('Raw Data'!F406&gt;'Raw Data'!H406, 'Raw Data'!S406&lt;'Raw Data'!T406), 'Raw Data'!H406, 0)</f>
        <v>0</v>
      </c>
      <c r="R411">
        <f>IF(AND('Raw Data'!F406&lt;'Raw Data'!H406, 'Raw Data'!S406&lt;'Raw Data'!T406), 'Raw Data'!H406, 0)</f>
        <v>0</v>
      </c>
      <c r="S411">
        <f>IF(ISNUMBER('Raw Data'!F406), IF(_xlfn.XLOOKUP(SMALL('Raw Data'!F406:H406, 1), B411:D411, B411:D411, 0)&gt;0, SMALL('Raw Data'!F406:H406, 1), 0), 0)</f>
        <v>0</v>
      </c>
      <c r="T411">
        <f>IF(ISNUMBER('Raw Data'!F406), IF(_xlfn.XLOOKUP(SMALL('Raw Data'!F406:H406, 2), B411:D411, B411:D411, 0)&gt;0, SMALL('Raw Data'!F406:H406, 2), 0), 0)</f>
        <v>0</v>
      </c>
      <c r="U411">
        <f>IF(ISNUMBER('Raw Data'!F406), IF(_xlfn.XLOOKUP(SMALL('Raw Data'!F406:H406, 3), B411:D411, B411:D411, 0)&gt;0, SMALL('Raw Data'!F406:H406, 3), 0), 0)</f>
        <v>0</v>
      </c>
      <c r="V411">
        <f>IF(AND('Raw Data'!F406&lt;'Raw Data'!H406,'Raw Data'!S406&gt;'Raw Data'!T406),'Raw Data'!F406,IF(AND('Raw Data'!H406&lt;'Raw Data'!F406,'Raw Data'!T406&gt;'Raw Data'!S406),'Raw Data'!H406,0))</f>
        <v>0</v>
      </c>
      <c r="W411">
        <f>IF(AND('Raw Data'!F406&gt;'Raw Data'!H406,'Raw Data'!S406&gt;'Raw Data'!T406),'Raw Data'!F406,IF(AND('Raw Data'!H406&gt;'Raw Data'!F406,'Raw Data'!T406&gt;'Raw Data'!S406),'Raw Data'!H406,0))</f>
        <v>0</v>
      </c>
      <c r="X411">
        <f>IF(AND('Raw Data'!G406&gt;4,'Raw Data'!S406&gt;'Raw Data'!T406, ISNUMBER('Raw Data'!S406)),'Raw Data'!M406,IF(AND('Raw Data'!G406&gt;4,'Raw Data'!S406='Raw Data'!T406, ISNUMBER('Raw Data'!S406)),0,IF(AND(ISNUMBER('Raw Data'!S406), 'Raw Data'!S406='Raw Data'!T406),'Raw Data'!G406,0)))</f>
        <v>0</v>
      </c>
      <c r="Y411">
        <f>IF(AND('Raw Data'!G406&gt;4,'Raw Data'!S406&lt;'Raw Data'!T406),'Raw Data'!O406,IF(AND('Raw Data'!G406&gt;4,'Raw Data'!S406='Raw Data'!T406),0,IF('Raw Data'!S406='Raw Data'!T406,'Raw Data'!G406,0)))</f>
        <v>0</v>
      </c>
      <c r="Z411">
        <f>IF(AND('Raw Data'!G406&lt;4, 'Raw Data'!S406='Raw Data'!T406), 'Raw Data'!G406,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Data'!U407</f>
        <v>0</v>
      </c>
      <c r="B412">
        <f>IF('Raw Data'!S407&gt;'Raw Data'!T407, 'Raw Data'!F407, 0)</f>
        <v>0</v>
      </c>
      <c r="C412">
        <f>IF(AND(ISNUMBER('Raw Data'!S407), 'Raw Data'!S407='Raw Data'!T407), 'Raw Data'!G407, 0)</f>
        <v>0</v>
      </c>
      <c r="D412">
        <f>IF('Raw Data'!S407&lt;'Raw Data'!T407, 'Raw Data'!H407, 0)</f>
        <v>0</v>
      </c>
      <c r="E412">
        <f>IF(SUM('Raw Data'!S407:T407)&gt;2, 'Raw Data'!I407, 0)</f>
        <v>0</v>
      </c>
      <c r="F412">
        <f>IF(AND(ISNUMBER('Raw Data'!S407),SUM('Raw Data'!S407:T407)&lt;3),'Raw Data'!I407,)</f>
        <v>0</v>
      </c>
      <c r="G412">
        <f>IF(AND('Raw Data'!S407&gt;0, 'Raw Data'!T407&gt;0), 'Raw Data'!K407, 0)</f>
        <v>0</v>
      </c>
      <c r="H412">
        <f>IF(AND(ISNUMBER('Raw Data'!S407), OR('Raw Data'!S407=0, 'Raw Data'!T407=0)), 'Raw Data'!L407, 0)</f>
        <v>0</v>
      </c>
      <c r="I412">
        <f>IF('Raw Data'!S407='Raw Data'!T407, 0, IF('Raw Data'!S407&gt;'Raw Data'!T407, 'Raw Data'!M407, 0))</f>
        <v>0</v>
      </c>
      <c r="J412">
        <f>IF('Raw Data'!S407='Raw Data'!T407, 0, IF('Raw Data'!S407&lt;'Raw Data'!T407, 'Raw Data'!O407, 0))</f>
        <v>0</v>
      </c>
      <c r="K412">
        <f>IF(AND(ISNUMBER('Raw Data'!S407), OR('Raw Data'!S407&gt;'Raw Data'!T407, 'Raw Data'!S407='Raw Data'!T407)), 'Raw Data'!P407, 0)</f>
        <v>0</v>
      </c>
      <c r="L412">
        <f>IF(AND(ISNUMBER('Raw Data'!S407), OR('Raw Data'!S407&lt;'Raw Data'!T407, 'Raw Data'!S407='Raw Data'!T407)), 'Raw Data'!Q407, 0)</f>
        <v>0</v>
      </c>
      <c r="M412">
        <f>IF(AND(ISNUMBER('Raw Data'!S407), OR('Raw Data'!S407&gt;'Raw Data'!T407, 'Raw Data'!S407&lt;'Raw Data'!T407)), 'Raw Data'!R407, 0)</f>
        <v>0</v>
      </c>
      <c r="N412">
        <f>IF(AND('Raw Data'!F407&lt;'Raw Data'!H407, 'Raw Data'!S407&gt;'Raw Data'!T407), 'Raw Data'!F407, 0)</f>
        <v>0</v>
      </c>
      <c r="O412" t="b">
        <f>'Raw Data'!F407&lt;'Raw Data'!H407</f>
        <v>0</v>
      </c>
      <c r="P412">
        <f>IF(AND('Raw Data'!F407&gt;'Raw Data'!H407, 'Raw Data'!S407&gt;'Raw Data'!T407), 'Raw Data'!F407, 0)</f>
        <v>0</v>
      </c>
      <c r="Q412">
        <f>IF(AND('Raw Data'!F407&gt;'Raw Data'!H407, 'Raw Data'!S407&lt;'Raw Data'!T407), 'Raw Data'!H407, 0)</f>
        <v>0</v>
      </c>
      <c r="R412">
        <f>IF(AND('Raw Data'!F407&lt;'Raw Data'!H407, 'Raw Data'!S407&lt;'Raw Data'!T407), 'Raw Data'!H407, 0)</f>
        <v>0</v>
      </c>
      <c r="S412">
        <f>IF(ISNUMBER('Raw Data'!F407), IF(_xlfn.XLOOKUP(SMALL('Raw Data'!F407:H407, 1), B412:D412, B412:D412, 0)&gt;0, SMALL('Raw Data'!F407:H407, 1), 0), 0)</f>
        <v>0</v>
      </c>
      <c r="T412">
        <f>IF(ISNUMBER('Raw Data'!F407), IF(_xlfn.XLOOKUP(SMALL('Raw Data'!F407:H407, 2), B412:D412, B412:D412, 0)&gt;0, SMALL('Raw Data'!F407:H407, 2), 0), 0)</f>
        <v>0</v>
      </c>
      <c r="U412">
        <f>IF(ISNUMBER('Raw Data'!F407), IF(_xlfn.XLOOKUP(SMALL('Raw Data'!F407:H407, 3), B412:D412, B412:D412, 0)&gt;0, SMALL('Raw Data'!F407:H407, 3), 0), 0)</f>
        <v>0</v>
      </c>
      <c r="V412">
        <f>IF(AND('Raw Data'!F407&lt;'Raw Data'!H407,'Raw Data'!S407&gt;'Raw Data'!T407),'Raw Data'!F407,IF(AND('Raw Data'!H407&lt;'Raw Data'!F407,'Raw Data'!T407&gt;'Raw Data'!S407),'Raw Data'!H407,0))</f>
        <v>0</v>
      </c>
      <c r="W412">
        <f>IF(AND('Raw Data'!F407&gt;'Raw Data'!H407,'Raw Data'!S407&gt;'Raw Data'!T407),'Raw Data'!F407,IF(AND('Raw Data'!H407&gt;'Raw Data'!F407,'Raw Data'!T407&gt;'Raw Data'!S407),'Raw Data'!H407,0))</f>
        <v>0</v>
      </c>
      <c r="X412">
        <f>IF(AND('Raw Data'!G407&gt;4,'Raw Data'!S407&gt;'Raw Data'!T407, ISNUMBER('Raw Data'!S407)),'Raw Data'!M407,IF(AND('Raw Data'!G407&gt;4,'Raw Data'!S407='Raw Data'!T407, ISNUMBER('Raw Data'!S407)),0,IF(AND(ISNUMBER('Raw Data'!S407), 'Raw Data'!S407='Raw Data'!T407),'Raw Data'!G407,0)))</f>
        <v>0</v>
      </c>
      <c r="Y412">
        <f>IF(AND('Raw Data'!G407&gt;4,'Raw Data'!S407&lt;'Raw Data'!T407),'Raw Data'!O407,IF(AND('Raw Data'!G407&gt;4,'Raw Data'!S407='Raw Data'!T407),0,IF('Raw Data'!S407='Raw Data'!T407,'Raw Data'!G407,0)))</f>
        <v>0</v>
      </c>
      <c r="Z412">
        <f>IF(AND('Raw Data'!G407&lt;4, 'Raw Data'!S407='Raw Data'!T407), 'Raw Data'!G407,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Data'!U408</f>
        <v>0</v>
      </c>
      <c r="B413">
        <f>IF('Raw Data'!S408&gt;'Raw Data'!T408, 'Raw Data'!F408, 0)</f>
        <v>0</v>
      </c>
      <c r="C413">
        <f>IF(AND(ISNUMBER('Raw Data'!S408), 'Raw Data'!S408='Raw Data'!T408), 'Raw Data'!G408, 0)</f>
        <v>0</v>
      </c>
      <c r="D413">
        <f>IF('Raw Data'!S408&lt;'Raw Data'!T408, 'Raw Data'!H408, 0)</f>
        <v>0</v>
      </c>
      <c r="E413">
        <f>IF(SUM('Raw Data'!S408:T408)&gt;2, 'Raw Data'!I408, 0)</f>
        <v>0</v>
      </c>
      <c r="F413">
        <f>IF(AND(ISNUMBER('Raw Data'!S408),SUM('Raw Data'!S408:T408)&lt;3),'Raw Data'!I408,)</f>
        <v>0</v>
      </c>
      <c r="G413">
        <f>IF(AND('Raw Data'!S408&gt;0, 'Raw Data'!T408&gt;0), 'Raw Data'!K408, 0)</f>
        <v>0</v>
      </c>
      <c r="H413">
        <f>IF(AND(ISNUMBER('Raw Data'!S408), OR('Raw Data'!S408=0, 'Raw Data'!T408=0)), 'Raw Data'!L408, 0)</f>
        <v>0</v>
      </c>
      <c r="I413">
        <f>IF('Raw Data'!S408='Raw Data'!T408, 0, IF('Raw Data'!S408&gt;'Raw Data'!T408, 'Raw Data'!M408, 0))</f>
        <v>0</v>
      </c>
      <c r="J413">
        <f>IF('Raw Data'!S408='Raw Data'!T408, 0, IF('Raw Data'!S408&lt;'Raw Data'!T408, 'Raw Data'!O408, 0))</f>
        <v>0</v>
      </c>
      <c r="K413">
        <f>IF(AND(ISNUMBER('Raw Data'!S408), OR('Raw Data'!S408&gt;'Raw Data'!T408, 'Raw Data'!S408='Raw Data'!T408)), 'Raw Data'!P408, 0)</f>
        <v>0</v>
      </c>
      <c r="L413">
        <f>IF(AND(ISNUMBER('Raw Data'!S408), OR('Raw Data'!S408&lt;'Raw Data'!T408, 'Raw Data'!S408='Raw Data'!T408)), 'Raw Data'!Q408, 0)</f>
        <v>0</v>
      </c>
      <c r="M413">
        <f>IF(AND(ISNUMBER('Raw Data'!S408), OR('Raw Data'!S408&gt;'Raw Data'!T408, 'Raw Data'!S408&lt;'Raw Data'!T408)), 'Raw Data'!R408, 0)</f>
        <v>0</v>
      </c>
      <c r="N413">
        <f>IF(AND('Raw Data'!F408&lt;'Raw Data'!H408, 'Raw Data'!S408&gt;'Raw Data'!T408), 'Raw Data'!F408, 0)</f>
        <v>0</v>
      </c>
      <c r="O413" t="b">
        <f>'Raw Data'!F408&lt;'Raw Data'!H408</f>
        <v>0</v>
      </c>
      <c r="P413">
        <f>IF(AND('Raw Data'!F408&gt;'Raw Data'!H408, 'Raw Data'!S408&gt;'Raw Data'!T408), 'Raw Data'!F408, 0)</f>
        <v>0</v>
      </c>
      <c r="Q413">
        <f>IF(AND('Raw Data'!F408&gt;'Raw Data'!H408, 'Raw Data'!S408&lt;'Raw Data'!T408), 'Raw Data'!H408, 0)</f>
        <v>0</v>
      </c>
      <c r="R413">
        <f>IF(AND('Raw Data'!F408&lt;'Raw Data'!H408, 'Raw Data'!S408&lt;'Raw Data'!T408), 'Raw Data'!H408, 0)</f>
        <v>0</v>
      </c>
      <c r="S413">
        <f>IF(ISNUMBER('Raw Data'!F408), IF(_xlfn.XLOOKUP(SMALL('Raw Data'!F408:H408, 1), B413:D413, B413:D413, 0)&gt;0, SMALL('Raw Data'!F408:H408, 1), 0), 0)</f>
        <v>0</v>
      </c>
      <c r="T413">
        <f>IF(ISNUMBER('Raw Data'!F408), IF(_xlfn.XLOOKUP(SMALL('Raw Data'!F408:H408, 2), B413:D413, B413:D413, 0)&gt;0, SMALL('Raw Data'!F408:H408, 2), 0), 0)</f>
        <v>0</v>
      </c>
      <c r="U413">
        <f>IF(ISNUMBER('Raw Data'!F408), IF(_xlfn.XLOOKUP(SMALL('Raw Data'!F408:H408, 3), B413:D413, B413:D413, 0)&gt;0, SMALL('Raw Data'!F408:H408, 3), 0), 0)</f>
        <v>0</v>
      </c>
      <c r="V413">
        <f>IF(AND('Raw Data'!F408&lt;'Raw Data'!H408,'Raw Data'!S408&gt;'Raw Data'!T408),'Raw Data'!F408,IF(AND('Raw Data'!H408&lt;'Raw Data'!F408,'Raw Data'!T408&gt;'Raw Data'!S408),'Raw Data'!H408,0))</f>
        <v>0</v>
      </c>
      <c r="W413">
        <f>IF(AND('Raw Data'!F408&gt;'Raw Data'!H408,'Raw Data'!S408&gt;'Raw Data'!T408),'Raw Data'!F408,IF(AND('Raw Data'!H408&gt;'Raw Data'!F408,'Raw Data'!T408&gt;'Raw Data'!S408),'Raw Data'!H408,0))</f>
        <v>0</v>
      </c>
      <c r="X413">
        <f>IF(AND('Raw Data'!G408&gt;4,'Raw Data'!S408&gt;'Raw Data'!T408, ISNUMBER('Raw Data'!S408)),'Raw Data'!M408,IF(AND('Raw Data'!G408&gt;4,'Raw Data'!S408='Raw Data'!T408, ISNUMBER('Raw Data'!S408)),0,IF(AND(ISNUMBER('Raw Data'!S408), 'Raw Data'!S408='Raw Data'!T408),'Raw Data'!G408,0)))</f>
        <v>0</v>
      </c>
      <c r="Y413">
        <f>IF(AND('Raw Data'!G408&gt;4,'Raw Data'!S408&lt;'Raw Data'!T408),'Raw Data'!O408,IF(AND('Raw Data'!G408&gt;4,'Raw Data'!S408='Raw Data'!T408),0,IF('Raw Data'!S408='Raw Data'!T408,'Raw Data'!G408,0)))</f>
        <v>0</v>
      </c>
      <c r="Z413">
        <f>IF(AND('Raw Data'!G408&lt;4, 'Raw Data'!S408='Raw Data'!T408), 'Raw Data'!G408,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Data'!U409</f>
        <v>0</v>
      </c>
      <c r="B414">
        <f>IF('Raw Data'!S409&gt;'Raw Data'!T409, 'Raw Data'!F409, 0)</f>
        <v>0</v>
      </c>
      <c r="C414">
        <f>IF(AND(ISNUMBER('Raw Data'!S409), 'Raw Data'!S409='Raw Data'!T409), 'Raw Data'!G409, 0)</f>
        <v>0</v>
      </c>
      <c r="D414">
        <f>IF('Raw Data'!S409&lt;'Raw Data'!T409, 'Raw Data'!H409, 0)</f>
        <v>0</v>
      </c>
      <c r="E414">
        <f>IF(SUM('Raw Data'!S409:T409)&gt;2, 'Raw Data'!I409, 0)</f>
        <v>0</v>
      </c>
      <c r="F414">
        <f>IF(AND(ISNUMBER('Raw Data'!S409),SUM('Raw Data'!S409:T409)&lt;3),'Raw Data'!I409,)</f>
        <v>0</v>
      </c>
      <c r="G414">
        <f>IF(AND('Raw Data'!S409&gt;0, 'Raw Data'!T409&gt;0), 'Raw Data'!K409, 0)</f>
        <v>0</v>
      </c>
      <c r="H414">
        <f>IF(AND(ISNUMBER('Raw Data'!S409), OR('Raw Data'!S409=0, 'Raw Data'!T409=0)), 'Raw Data'!L409, 0)</f>
        <v>0</v>
      </c>
      <c r="I414">
        <f>IF('Raw Data'!S409='Raw Data'!T409, 0, IF('Raw Data'!S409&gt;'Raw Data'!T409, 'Raw Data'!M409, 0))</f>
        <v>0</v>
      </c>
      <c r="J414">
        <f>IF('Raw Data'!S409='Raw Data'!T409, 0, IF('Raw Data'!S409&lt;'Raw Data'!T409, 'Raw Data'!O409, 0))</f>
        <v>0</v>
      </c>
      <c r="K414">
        <f>IF(AND(ISNUMBER('Raw Data'!S409), OR('Raw Data'!S409&gt;'Raw Data'!T409, 'Raw Data'!S409='Raw Data'!T409)), 'Raw Data'!P409, 0)</f>
        <v>0</v>
      </c>
      <c r="L414">
        <f>IF(AND(ISNUMBER('Raw Data'!S409), OR('Raw Data'!S409&lt;'Raw Data'!T409, 'Raw Data'!S409='Raw Data'!T409)), 'Raw Data'!Q409, 0)</f>
        <v>0</v>
      </c>
      <c r="M414">
        <f>IF(AND(ISNUMBER('Raw Data'!S409), OR('Raw Data'!S409&gt;'Raw Data'!T409, 'Raw Data'!S409&lt;'Raw Data'!T409)), 'Raw Data'!R409, 0)</f>
        <v>0</v>
      </c>
      <c r="N414">
        <f>IF(AND('Raw Data'!F409&lt;'Raw Data'!H409, 'Raw Data'!S409&gt;'Raw Data'!T409), 'Raw Data'!F409, 0)</f>
        <v>0</v>
      </c>
      <c r="O414" t="b">
        <f>'Raw Data'!F409&lt;'Raw Data'!H409</f>
        <v>0</v>
      </c>
      <c r="P414">
        <f>IF(AND('Raw Data'!F409&gt;'Raw Data'!H409, 'Raw Data'!S409&gt;'Raw Data'!T409), 'Raw Data'!F409, 0)</f>
        <v>0</v>
      </c>
      <c r="Q414">
        <f>IF(AND('Raw Data'!F409&gt;'Raw Data'!H409, 'Raw Data'!S409&lt;'Raw Data'!T409), 'Raw Data'!H409, 0)</f>
        <v>0</v>
      </c>
      <c r="R414">
        <f>IF(AND('Raw Data'!F409&lt;'Raw Data'!H409, 'Raw Data'!S409&lt;'Raw Data'!T409), 'Raw Data'!H409, 0)</f>
        <v>0</v>
      </c>
      <c r="S414">
        <f>IF(ISNUMBER('Raw Data'!F409), IF(_xlfn.XLOOKUP(SMALL('Raw Data'!F409:H409, 1), B414:D414, B414:D414, 0)&gt;0, SMALL('Raw Data'!F409:H409, 1), 0), 0)</f>
        <v>0</v>
      </c>
      <c r="T414">
        <f>IF(ISNUMBER('Raw Data'!F409), IF(_xlfn.XLOOKUP(SMALL('Raw Data'!F409:H409, 2), B414:D414, B414:D414, 0)&gt;0, SMALL('Raw Data'!F409:H409, 2), 0), 0)</f>
        <v>0</v>
      </c>
      <c r="U414">
        <f>IF(ISNUMBER('Raw Data'!F409), IF(_xlfn.XLOOKUP(SMALL('Raw Data'!F409:H409, 3), B414:D414, B414:D414, 0)&gt;0, SMALL('Raw Data'!F409:H409, 3), 0), 0)</f>
        <v>0</v>
      </c>
      <c r="V414">
        <f>IF(AND('Raw Data'!F409&lt;'Raw Data'!H409,'Raw Data'!S409&gt;'Raw Data'!T409),'Raw Data'!F409,IF(AND('Raw Data'!H409&lt;'Raw Data'!F409,'Raw Data'!T409&gt;'Raw Data'!S409),'Raw Data'!H409,0))</f>
        <v>0</v>
      </c>
      <c r="W414">
        <f>IF(AND('Raw Data'!F409&gt;'Raw Data'!H409,'Raw Data'!S409&gt;'Raw Data'!T409),'Raw Data'!F409,IF(AND('Raw Data'!H409&gt;'Raw Data'!F409,'Raw Data'!T409&gt;'Raw Data'!S409),'Raw Data'!H409,0))</f>
        <v>0</v>
      </c>
      <c r="X414">
        <f>IF(AND('Raw Data'!G409&gt;4,'Raw Data'!S409&gt;'Raw Data'!T409, ISNUMBER('Raw Data'!S409)),'Raw Data'!M409,IF(AND('Raw Data'!G409&gt;4,'Raw Data'!S409='Raw Data'!T409, ISNUMBER('Raw Data'!S409)),0,IF(AND(ISNUMBER('Raw Data'!S409), 'Raw Data'!S409='Raw Data'!T409),'Raw Data'!G409,0)))</f>
        <v>0</v>
      </c>
      <c r="Y414">
        <f>IF(AND('Raw Data'!G409&gt;4,'Raw Data'!S409&lt;'Raw Data'!T409),'Raw Data'!O409,IF(AND('Raw Data'!G409&gt;4,'Raw Data'!S409='Raw Data'!T409),0,IF('Raw Data'!S409='Raw Data'!T409,'Raw Data'!G409,0)))</f>
        <v>0</v>
      </c>
      <c r="Z414">
        <f>IF(AND('Raw Data'!G409&lt;4, 'Raw Data'!S409='Raw Data'!T409), 'Raw Data'!G409,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Data'!U410</f>
        <v>0</v>
      </c>
      <c r="B415">
        <f>IF('Raw Data'!S410&gt;'Raw Data'!T410, 'Raw Data'!F410, 0)</f>
        <v>0</v>
      </c>
      <c r="C415">
        <f>IF(AND(ISNUMBER('Raw Data'!S410), 'Raw Data'!S410='Raw Data'!T410), 'Raw Data'!G410, 0)</f>
        <v>0</v>
      </c>
      <c r="D415">
        <f>IF('Raw Data'!S410&lt;'Raw Data'!T410, 'Raw Data'!H410, 0)</f>
        <v>0</v>
      </c>
      <c r="E415">
        <f>IF(SUM('Raw Data'!S410:T410)&gt;2, 'Raw Data'!I410, 0)</f>
        <v>0</v>
      </c>
      <c r="F415">
        <f>IF(AND(ISNUMBER('Raw Data'!S410),SUM('Raw Data'!S410:T410)&lt;3),'Raw Data'!I410,)</f>
        <v>0</v>
      </c>
      <c r="G415">
        <f>IF(AND('Raw Data'!S410&gt;0, 'Raw Data'!T410&gt;0), 'Raw Data'!K410, 0)</f>
        <v>0</v>
      </c>
      <c r="H415">
        <f>IF(AND(ISNUMBER('Raw Data'!S410), OR('Raw Data'!S410=0, 'Raw Data'!T410=0)), 'Raw Data'!L410, 0)</f>
        <v>0</v>
      </c>
      <c r="I415">
        <f>IF('Raw Data'!S410='Raw Data'!T410, 0, IF('Raw Data'!S410&gt;'Raw Data'!T410, 'Raw Data'!M410, 0))</f>
        <v>0</v>
      </c>
      <c r="J415">
        <f>IF('Raw Data'!S410='Raw Data'!T410, 0, IF('Raw Data'!S410&lt;'Raw Data'!T410, 'Raw Data'!O410, 0))</f>
        <v>0</v>
      </c>
      <c r="K415">
        <f>IF(AND(ISNUMBER('Raw Data'!S410), OR('Raw Data'!S410&gt;'Raw Data'!T410, 'Raw Data'!S410='Raw Data'!T410)), 'Raw Data'!P410, 0)</f>
        <v>0</v>
      </c>
      <c r="L415">
        <f>IF(AND(ISNUMBER('Raw Data'!S410), OR('Raw Data'!S410&lt;'Raw Data'!T410, 'Raw Data'!S410='Raw Data'!T410)), 'Raw Data'!Q410, 0)</f>
        <v>0</v>
      </c>
      <c r="M415">
        <f>IF(AND(ISNUMBER('Raw Data'!S410), OR('Raw Data'!S410&gt;'Raw Data'!T410, 'Raw Data'!S410&lt;'Raw Data'!T410)), 'Raw Data'!R410, 0)</f>
        <v>0</v>
      </c>
      <c r="N415">
        <f>IF(AND('Raw Data'!F410&lt;'Raw Data'!H410, 'Raw Data'!S410&gt;'Raw Data'!T410), 'Raw Data'!F410, 0)</f>
        <v>0</v>
      </c>
      <c r="O415" t="b">
        <f>'Raw Data'!F410&lt;'Raw Data'!H410</f>
        <v>0</v>
      </c>
      <c r="P415">
        <f>IF(AND('Raw Data'!F410&gt;'Raw Data'!H410, 'Raw Data'!S410&gt;'Raw Data'!T410), 'Raw Data'!F410, 0)</f>
        <v>0</v>
      </c>
      <c r="Q415">
        <f>IF(AND('Raw Data'!F410&gt;'Raw Data'!H410, 'Raw Data'!S410&lt;'Raw Data'!T410), 'Raw Data'!H410, 0)</f>
        <v>0</v>
      </c>
      <c r="R415">
        <f>IF(AND('Raw Data'!F410&lt;'Raw Data'!H410, 'Raw Data'!S410&lt;'Raw Data'!T410), 'Raw Data'!H410, 0)</f>
        <v>0</v>
      </c>
      <c r="S415">
        <f>IF(ISNUMBER('Raw Data'!F410), IF(_xlfn.XLOOKUP(SMALL('Raw Data'!F410:H410, 1), B415:D415, B415:D415, 0)&gt;0, SMALL('Raw Data'!F410:H410, 1), 0), 0)</f>
        <v>0</v>
      </c>
      <c r="T415">
        <f>IF(ISNUMBER('Raw Data'!F410), IF(_xlfn.XLOOKUP(SMALL('Raw Data'!F410:H410, 2), B415:D415, B415:D415, 0)&gt;0, SMALL('Raw Data'!F410:H410, 2), 0), 0)</f>
        <v>0</v>
      </c>
      <c r="U415">
        <f>IF(ISNUMBER('Raw Data'!F410), IF(_xlfn.XLOOKUP(SMALL('Raw Data'!F410:H410, 3), B415:D415, B415:D415, 0)&gt;0, SMALL('Raw Data'!F410:H410, 3), 0), 0)</f>
        <v>0</v>
      </c>
      <c r="V415">
        <f>IF(AND('Raw Data'!F410&lt;'Raw Data'!H410,'Raw Data'!S410&gt;'Raw Data'!T410),'Raw Data'!F410,IF(AND('Raw Data'!H410&lt;'Raw Data'!F410,'Raw Data'!T410&gt;'Raw Data'!S410),'Raw Data'!H410,0))</f>
        <v>0</v>
      </c>
      <c r="W415">
        <f>IF(AND('Raw Data'!F410&gt;'Raw Data'!H410,'Raw Data'!S410&gt;'Raw Data'!T410),'Raw Data'!F410,IF(AND('Raw Data'!H410&gt;'Raw Data'!F410,'Raw Data'!T410&gt;'Raw Data'!S410),'Raw Data'!H410,0))</f>
        <v>0</v>
      </c>
      <c r="X415">
        <f>IF(AND('Raw Data'!G410&gt;4,'Raw Data'!S410&gt;'Raw Data'!T410, ISNUMBER('Raw Data'!S410)),'Raw Data'!M410,IF(AND('Raw Data'!G410&gt;4,'Raw Data'!S410='Raw Data'!T410, ISNUMBER('Raw Data'!S410)),0,IF(AND(ISNUMBER('Raw Data'!S410), 'Raw Data'!S410='Raw Data'!T410),'Raw Data'!G410,0)))</f>
        <v>0</v>
      </c>
      <c r="Y415">
        <f>IF(AND('Raw Data'!G410&gt;4,'Raw Data'!S410&lt;'Raw Data'!T410),'Raw Data'!O410,IF(AND('Raw Data'!G410&gt;4,'Raw Data'!S410='Raw Data'!T410),0,IF('Raw Data'!S410='Raw Data'!T410,'Raw Data'!G410,0)))</f>
        <v>0</v>
      </c>
      <c r="Z415">
        <f>IF(AND('Raw Data'!G410&lt;4, 'Raw Data'!S410='Raw Data'!T410), 'Raw Data'!G410,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Data'!U411</f>
        <v>0</v>
      </c>
      <c r="B416">
        <f>IF('Raw Data'!S411&gt;'Raw Data'!T411, 'Raw Data'!F411, 0)</f>
        <v>0</v>
      </c>
      <c r="C416">
        <f>IF(AND(ISNUMBER('Raw Data'!S411), 'Raw Data'!S411='Raw Data'!T411), 'Raw Data'!G411, 0)</f>
        <v>0</v>
      </c>
      <c r="D416">
        <f>IF('Raw Data'!S411&lt;'Raw Data'!T411, 'Raw Data'!H411, 0)</f>
        <v>0</v>
      </c>
      <c r="E416">
        <f>IF(SUM('Raw Data'!S411:T411)&gt;2, 'Raw Data'!I411, 0)</f>
        <v>0</v>
      </c>
      <c r="F416">
        <f>IF(AND(ISNUMBER('Raw Data'!S411),SUM('Raw Data'!S411:T411)&lt;3),'Raw Data'!I411,)</f>
        <v>0</v>
      </c>
      <c r="G416">
        <f>IF(AND('Raw Data'!S411&gt;0, 'Raw Data'!T411&gt;0), 'Raw Data'!K411, 0)</f>
        <v>0</v>
      </c>
      <c r="H416">
        <f>IF(AND(ISNUMBER('Raw Data'!S411), OR('Raw Data'!S411=0, 'Raw Data'!T411=0)), 'Raw Data'!L411, 0)</f>
        <v>0</v>
      </c>
      <c r="I416">
        <f>IF('Raw Data'!S411='Raw Data'!T411, 0, IF('Raw Data'!S411&gt;'Raw Data'!T411, 'Raw Data'!M411, 0))</f>
        <v>0</v>
      </c>
      <c r="J416">
        <f>IF('Raw Data'!S411='Raw Data'!T411, 0, IF('Raw Data'!S411&lt;'Raw Data'!T411, 'Raw Data'!O411, 0))</f>
        <v>0</v>
      </c>
      <c r="K416">
        <f>IF(AND(ISNUMBER('Raw Data'!S411), OR('Raw Data'!S411&gt;'Raw Data'!T411, 'Raw Data'!S411='Raw Data'!T411)), 'Raw Data'!P411, 0)</f>
        <v>0</v>
      </c>
      <c r="L416">
        <f>IF(AND(ISNUMBER('Raw Data'!S411), OR('Raw Data'!S411&lt;'Raw Data'!T411, 'Raw Data'!S411='Raw Data'!T411)), 'Raw Data'!Q411, 0)</f>
        <v>0</v>
      </c>
      <c r="M416">
        <f>IF(AND(ISNUMBER('Raw Data'!S411), OR('Raw Data'!S411&gt;'Raw Data'!T411, 'Raw Data'!S411&lt;'Raw Data'!T411)), 'Raw Data'!R411, 0)</f>
        <v>0</v>
      </c>
      <c r="N416">
        <f>IF(AND('Raw Data'!F411&lt;'Raw Data'!H411, 'Raw Data'!S411&gt;'Raw Data'!T411), 'Raw Data'!F411, 0)</f>
        <v>0</v>
      </c>
      <c r="O416" t="b">
        <f>'Raw Data'!F411&lt;'Raw Data'!H411</f>
        <v>0</v>
      </c>
      <c r="P416">
        <f>IF(AND('Raw Data'!F411&gt;'Raw Data'!H411, 'Raw Data'!S411&gt;'Raw Data'!T411), 'Raw Data'!F411, 0)</f>
        <v>0</v>
      </c>
      <c r="Q416">
        <f>IF(AND('Raw Data'!F411&gt;'Raw Data'!H411, 'Raw Data'!S411&lt;'Raw Data'!T411), 'Raw Data'!H411, 0)</f>
        <v>0</v>
      </c>
      <c r="R416">
        <f>IF(AND('Raw Data'!F411&lt;'Raw Data'!H411, 'Raw Data'!S411&lt;'Raw Data'!T411), 'Raw Data'!H411, 0)</f>
        <v>0</v>
      </c>
      <c r="S416">
        <f>IF(ISNUMBER('Raw Data'!F411), IF(_xlfn.XLOOKUP(SMALL('Raw Data'!F411:H411, 1), B416:D416, B416:D416, 0)&gt;0, SMALL('Raw Data'!F411:H411, 1), 0), 0)</f>
        <v>0</v>
      </c>
      <c r="T416">
        <f>IF(ISNUMBER('Raw Data'!F411), IF(_xlfn.XLOOKUP(SMALL('Raw Data'!F411:H411, 2), B416:D416, B416:D416, 0)&gt;0, SMALL('Raw Data'!F411:H411, 2), 0), 0)</f>
        <v>0</v>
      </c>
      <c r="U416">
        <f>IF(ISNUMBER('Raw Data'!F411), IF(_xlfn.XLOOKUP(SMALL('Raw Data'!F411:H411, 3), B416:D416, B416:D416, 0)&gt;0, SMALL('Raw Data'!F411:H411, 3), 0), 0)</f>
        <v>0</v>
      </c>
      <c r="V416">
        <f>IF(AND('Raw Data'!F411&lt;'Raw Data'!H411,'Raw Data'!S411&gt;'Raw Data'!T411),'Raw Data'!F411,IF(AND('Raw Data'!H411&lt;'Raw Data'!F411,'Raw Data'!T411&gt;'Raw Data'!S411),'Raw Data'!H411,0))</f>
        <v>0</v>
      </c>
      <c r="W416">
        <f>IF(AND('Raw Data'!F411&gt;'Raw Data'!H411,'Raw Data'!S411&gt;'Raw Data'!T411),'Raw Data'!F411,IF(AND('Raw Data'!H411&gt;'Raw Data'!F411,'Raw Data'!T411&gt;'Raw Data'!S411),'Raw Data'!H411,0))</f>
        <v>0</v>
      </c>
      <c r="X416">
        <f>IF(AND('Raw Data'!G411&gt;4,'Raw Data'!S411&gt;'Raw Data'!T411, ISNUMBER('Raw Data'!S411)),'Raw Data'!M411,IF(AND('Raw Data'!G411&gt;4,'Raw Data'!S411='Raw Data'!T411, ISNUMBER('Raw Data'!S411)),0,IF(AND(ISNUMBER('Raw Data'!S411), 'Raw Data'!S411='Raw Data'!T411),'Raw Data'!G411,0)))</f>
        <v>0</v>
      </c>
      <c r="Y416">
        <f>IF(AND('Raw Data'!G411&gt;4,'Raw Data'!S411&lt;'Raw Data'!T411),'Raw Data'!O411,IF(AND('Raw Data'!G411&gt;4,'Raw Data'!S411='Raw Data'!T411),0,IF('Raw Data'!S411='Raw Data'!T411,'Raw Data'!G411,0)))</f>
        <v>0</v>
      </c>
      <c r="Z416">
        <f>IF(AND('Raw Data'!G411&lt;4, 'Raw Data'!S411='Raw Data'!T411), 'Raw Data'!G411,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Data'!U412</f>
        <v>0</v>
      </c>
      <c r="B417">
        <f>IF('Raw Data'!S412&gt;'Raw Data'!T412, 'Raw Data'!F412, 0)</f>
        <v>0</v>
      </c>
      <c r="C417">
        <f>IF(AND(ISNUMBER('Raw Data'!S412), 'Raw Data'!S412='Raw Data'!T412), 'Raw Data'!G412, 0)</f>
        <v>0</v>
      </c>
      <c r="D417">
        <f>IF('Raw Data'!S412&lt;'Raw Data'!T412, 'Raw Data'!H412, 0)</f>
        <v>0</v>
      </c>
      <c r="E417">
        <f>IF(SUM('Raw Data'!S412:T412)&gt;2, 'Raw Data'!I412, 0)</f>
        <v>0</v>
      </c>
      <c r="F417">
        <f>IF(AND(ISNUMBER('Raw Data'!S412),SUM('Raw Data'!S412:T412)&lt;3),'Raw Data'!I412,)</f>
        <v>0</v>
      </c>
      <c r="G417">
        <f>IF(AND('Raw Data'!S412&gt;0, 'Raw Data'!T412&gt;0), 'Raw Data'!K412, 0)</f>
        <v>0</v>
      </c>
      <c r="H417">
        <f>IF(AND(ISNUMBER('Raw Data'!S412), OR('Raw Data'!S412=0, 'Raw Data'!T412=0)), 'Raw Data'!L412, 0)</f>
        <v>0</v>
      </c>
      <c r="I417">
        <f>IF('Raw Data'!S412='Raw Data'!T412, 0, IF('Raw Data'!S412&gt;'Raw Data'!T412, 'Raw Data'!M412, 0))</f>
        <v>0</v>
      </c>
      <c r="J417">
        <f>IF('Raw Data'!S412='Raw Data'!T412, 0, IF('Raw Data'!S412&lt;'Raw Data'!T412, 'Raw Data'!O412, 0))</f>
        <v>0</v>
      </c>
      <c r="K417">
        <f>IF(AND(ISNUMBER('Raw Data'!S412), OR('Raw Data'!S412&gt;'Raw Data'!T412, 'Raw Data'!S412='Raw Data'!T412)), 'Raw Data'!P412, 0)</f>
        <v>0</v>
      </c>
      <c r="L417">
        <f>IF(AND(ISNUMBER('Raw Data'!S412), OR('Raw Data'!S412&lt;'Raw Data'!T412, 'Raw Data'!S412='Raw Data'!T412)), 'Raw Data'!Q412, 0)</f>
        <v>0</v>
      </c>
      <c r="M417">
        <f>IF(AND(ISNUMBER('Raw Data'!S412), OR('Raw Data'!S412&gt;'Raw Data'!T412, 'Raw Data'!S412&lt;'Raw Data'!T412)), 'Raw Data'!R412, 0)</f>
        <v>0</v>
      </c>
      <c r="N417">
        <f>IF(AND('Raw Data'!F412&lt;'Raw Data'!H412, 'Raw Data'!S412&gt;'Raw Data'!T412), 'Raw Data'!F412, 0)</f>
        <v>0</v>
      </c>
      <c r="O417" t="b">
        <f>'Raw Data'!F412&lt;'Raw Data'!H412</f>
        <v>0</v>
      </c>
      <c r="P417">
        <f>IF(AND('Raw Data'!F412&gt;'Raw Data'!H412, 'Raw Data'!S412&gt;'Raw Data'!T412), 'Raw Data'!F412, 0)</f>
        <v>0</v>
      </c>
      <c r="Q417">
        <f>IF(AND('Raw Data'!F412&gt;'Raw Data'!H412, 'Raw Data'!S412&lt;'Raw Data'!T412), 'Raw Data'!H412, 0)</f>
        <v>0</v>
      </c>
      <c r="R417">
        <f>IF(AND('Raw Data'!F412&lt;'Raw Data'!H412, 'Raw Data'!S412&lt;'Raw Data'!T412), 'Raw Data'!H412, 0)</f>
        <v>0</v>
      </c>
      <c r="S417">
        <f>IF(ISNUMBER('Raw Data'!F412), IF(_xlfn.XLOOKUP(SMALL('Raw Data'!F412:H412, 1), B417:D417, B417:D417, 0)&gt;0, SMALL('Raw Data'!F412:H412, 1), 0), 0)</f>
        <v>0</v>
      </c>
      <c r="T417">
        <f>IF(ISNUMBER('Raw Data'!F412), IF(_xlfn.XLOOKUP(SMALL('Raw Data'!F412:H412, 2), B417:D417, B417:D417, 0)&gt;0, SMALL('Raw Data'!F412:H412, 2), 0), 0)</f>
        <v>0</v>
      </c>
      <c r="U417">
        <f>IF(ISNUMBER('Raw Data'!F412), IF(_xlfn.XLOOKUP(SMALL('Raw Data'!F412:H412, 3), B417:D417, B417:D417, 0)&gt;0, SMALL('Raw Data'!F412:H412, 3), 0), 0)</f>
        <v>0</v>
      </c>
      <c r="V417">
        <f>IF(AND('Raw Data'!F412&lt;'Raw Data'!H412,'Raw Data'!S412&gt;'Raw Data'!T412),'Raw Data'!F412,IF(AND('Raw Data'!H412&lt;'Raw Data'!F412,'Raw Data'!T412&gt;'Raw Data'!S412),'Raw Data'!H412,0))</f>
        <v>0</v>
      </c>
      <c r="W417">
        <f>IF(AND('Raw Data'!F412&gt;'Raw Data'!H412,'Raw Data'!S412&gt;'Raw Data'!T412),'Raw Data'!F412,IF(AND('Raw Data'!H412&gt;'Raw Data'!F412,'Raw Data'!T412&gt;'Raw Data'!S412),'Raw Data'!H412,0))</f>
        <v>0</v>
      </c>
      <c r="X417">
        <f>IF(AND('Raw Data'!G412&gt;4,'Raw Data'!S412&gt;'Raw Data'!T412, ISNUMBER('Raw Data'!S412)),'Raw Data'!M412,IF(AND('Raw Data'!G412&gt;4,'Raw Data'!S412='Raw Data'!T412, ISNUMBER('Raw Data'!S412)),0,IF(AND(ISNUMBER('Raw Data'!S412), 'Raw Data'!S412='Raw Data'!T412),'Raw Data'!G412,0)))</f>
        <v>0</v>
      </c>
      <c r="Y417">
        <f>IF(AND('Raw Data'!G412&gt;4,'Raw Data'!S412&lt;'Raw Data'!T412),'Raw Data'!O412,IF(AND('Raw Data'!G412&gt;4,'Raw Data'!S412='Raw Data'!T412),0,IF('Raw Data'!S412='Raw Data'!T412,'Raw Data'!G412,0)))</f>
        <v>0</v>
      </c>
      <c r="Z417">
        <f>IF(AND('Raw Data'!G412&lt;4, 'Raw Data'!S412='Raw Data'!T412), 'Raw Data'!G412,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Data'!U413</f>
        <v>0</v>
      </c>
      <c r="B418">
        <f>IF('Raw Data'!S413&gt;'Raw Data'!T413, 'Raw Data'!F413, 0)</f>
        <v>0</v>
      </c>
      <c r="C418">
        <f>IF(AND(ISNUMBER('Raw Data'!S413), 'Raw Data'!S413='Raw Data'!T413), 'Raw Data'!G413, 0)</f>
        <v>0</v>
      </c>
      <c r="D418">
        <f>IF('Raw Data'!S413&lt;'Raw Data'!T413, 'Raw Data'!H413, 0)</f>
        <v>0</v>
      </c>
      <c r="E418">
        <f>IF(SUM('Raw Data'!S413:T413)&gt;2, 'Raw Data'!I413, 0)</f>
        <v>0</v>
      </c>
      <c r="F418">
        <f>IF(AND(ISNUMBER('Raw Data'!S413),SUM('Raw Data'!S413:T413)&lt;3),'Raw Data'!I413,)</f>
        <v>0</v>
      </c>
      <c r="G418">
        <f>IF(AND('Raw Data'!S413&gt;0, 'Raw Data'!T413&gt;0), 'Raw Data'!K413, 0)</f>
        <v>0</v>
      </c>
      <c r="H418">
        <f>IF(AND(ISNUMBER('Raw Data'!S413), OR('Raw Data'!S413=0, 'Raw Data'!T413=0)), 'Raw Data'!L413, 0)</f>
        <v>0</v>
      </c>
      <c r="I418">
        <f>IF('Raw Data'!S413='Raw Data'!T413, 0, IF('Raw Data'!S413&gt;'Raw Data'!T413, 'Raw Data'!M413, 0))</f>
        <v>0</v>
      </c>
      <c r="J418">
        <f>IF('Raw Data'!S413='Raw Data'!T413, 0, IF('Raw Data'!S413&lt;'Raw Data'!T413, 'Raw Data'!O413, 0))</f>
        <v>0</v>
      </c>
      <c r="K418">
        <f>IF(AND(ISNUMBER('Raw Data'!S413), OR('Raw Data'!S413&gt;'Raw Data'!T413, 'Raw Data'!S413='Raw Data'!T413)), 'Raw Data'!P413, 0)</f>
        <v>0</v>
      </c>
      <c r="L418">
        <f>IF(AND(ISNUMBER('Raw Data'!S413), OR('Raw Data'!S413&lt;'Raw Data'!T413, 'Raw Data'!S413='Raw Data'!T413)), 'Raw Data'!Q413, 0)</f>
        <v>0</v>
      </c>
      <c r="M418">
        <f>IF(AND(ISNUMBER('Raw Data'!S413), OR('Raw Data'!S413&gt;'Raw Data'!T413, 'Raw Data'!S413&lt;'Raw Data'!T413)), 'Raw Data'!R413, 0)</f>
        <v>0</v>
      </c>
      <c r="N418">
        <f>IF(AND('Raw Data'!F413&lt;'Raw Data'!H413, 'Raw Data'!S413&gt;'Raw Data'!T413), 'Raw Data'!F413, 0)</f>
        <v>0</v>
      </c>
      <c r="O418" t="b">
        <f>'Raw Data'!F413&lt;'Raw Data'!H413</f>
        <v>0</v>
      </c>
      <c r="P418">
        <f>IF(AND('Raw Data'!F413&gt;'Raw Data'!H413, 'Raw Data'!S413&gt;'Raw Data'!T413), 'Raw Data'!F413, 0)</f>
        <v>0</v>
      </c>
      <c r="Q418">
        <f>IF(AND('Raw Data'!F413&gt;'Raw Data'!H413, 'Raw Data'!S413&lt;'Raw Data'!T413), 'Raw Data'!H413, 0)</f>
        <v>0</v>
      </c>
      <c r="R418">
        <f>IF(AND('Raw Data'!F413&lt;'Raw Data'!H413, 'Raw Data'!S413&lt;'Raw Data'!T413), 'Raw Data'!H413, 0)</f>
        <v>0</v>
      </c>
      <c r="S418">
        <f>IF(ISNUMBER('Raw Data'!F413), IF(_xlfn.XLOOKUP(SMALL('Raw Data'!F413:H413, 1), B418:D418, B418:D418, 0)&gt;0, SMALL('Raw Data'!F413:H413, 1), 0), 0)</f>
        <v>0</v>
      </c>
      <c r="T418">
        <f>IF(ISNUMBER('Raw Data'!F413), IF(_xlfn.XLOOKUP(SMALL('Raw Data'!F413:H413, 2), B418:D418, B418:D418, 0)&gt;0, SMALL('Raw Data'!F413:H413, 2), 0), 0)</f>
        <v>0</v>
      </c>
      <c r="U418">
        <f>IF(ISNUMBER('Raw Data'!F413), IF(_xlfn.XLOOKUP(SMALL('Raw Data'!F413:H413, 3), B418:D418, B418:D418, 0)&gt;0, SMALL('Raw Data'!F413:H413, 3), 0), 0)</f>
        <v>0</v>
      </c>
      <c r="V418">
        <f>IF(AND('Raw Data'!F413&lt;'Raw Data'!H413,'Raw Data'!S413&gt;'Raw Data'!T413),'Raw Data'!F413,IF(AND('Raw Data'!H413&lt;'Raw Data'!F413,'Raw Data'!T413&gt;'Raw Data'!S413),'Raw Data'!H413,0))</f>
        <v>0</v>
      </c>
      <c r="W418">
        <f>IF(AND('Raw Data'!F413&gt;'Raw Data'!H413,'Raw Data'!S413&gt;'Raw Data'!T413),'Raw Data'!F413,IF(AND('Raw Data'!H413&gt;'Raw Data'!F413,'Raw Data'!T413&gt;'Raw Data'!S413),'Raw Data'!H413,0))</f>
        <v>0</v>
      </c>
      <c r="X418">
        <f>IF(AND('Raw Data'!G413&gt;4,'Raw Data'!S413&gt;'Raw Data'!T413, ISNUMBER('Raw Data'!S413)),'Raw Data'!M413,IF(AND('Raw Data'!G413&gt;4,'Raw Data'!S413='Raw Data'!T413, ISNUMBER('Raw Data'!S413)),0,IF(AND(ISNUMBER('Raw Data'!S413), 'Raw Data'!S413='Raw Data'!T413),'Raw Data'!G413,0)))</f>
        <v>0</v>
      </c>
      <c r="Y418">
        <f>IF(AND('Raw Data'!G413&gt;4,'Raw Data'!S413&lt;'Raw Data'!T413),'Raw Data'!O413,IF(AND('Raw Data'!G413&gt;4,'Raw Data'!S413='Raw Data'!T413),0,IF('Raw Data'!S413='Raw Data'!T413,'Raw Data'!G413,0)))</f>
        <v>0</v>
      </c>
      <c r="Z418">
        <f>IF(AND('Raw Data'!G413&lt;4, 'Raw Data'!S413='Raw Data'!T413), 'Raw Data'!G413,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Data'!U414</f>
        <v>0</v>
      </c>
      <c r="B419">
        <f>IF('Raw Data'!S414&gt;'Raw Data'!T414, 'Raw Data'!F414, 0)</f>
        <v>0</v>
      </c>
      <c r="C419">
        <f>IF(AND(ISNUMBER('Raw Data'!S414), 'Raw Data'!S414='Raw Data'!T414), 'Raw Data'!G414, 0)</f>
        <v>0</v>
      </c>
      <c r="D419">
        <f>IF('Raw Data'!S414&lt;'Raw Data'!T414, 'Raw Data'!H414, 0)</f>
        <v>0</v>
      </c>
      <c r="E419">
        <f>IF(SUM('Raw Data'!S414:T414)&gt;2, 'Raw Data'!I414, 0)</f>
        <v>0</v>
      </c>
      <c r="F419">
        <f>IF(AND(ISNUMBER('Raw Data'!S414),SUM('Raw Data'!S414:T414)&lt;3),'Raw Data'!I414,)</f>
        <v>0</v>
      </c>
      <c r="G419">
        <f>IF(AND('Raw Data'!S414&gt;0, 'Raw Data'!T414&gt;0), 'Raw Data'!K414, 0)</f>
        <v>0</v>
      </c>
      <c r="H419">
        <f>IF(AND(ISNUMBER('Raw Data'!S414), OR('Raw Data'!S414=0, 'Raw Data'!T414=0)), 'Raw Data'!L414, 0)</f>
        <v>0</v>
      </c>
      <c r="I419">
        <f>IF('Raw Data'!S414='Raw Data'!T414, 0, IF('Raw Data'!S414&gt;'Raw Data'!T414, 'Raw Data'!M414, 0))</f>
        <v>0</v>
      </c>
      <c r="J419">
        <f>IF('Raw Data'!S414='Raw Data'!T414, 0, IF('Raw Data'!S414&lt;'Raw Data'!T414, 'Raw Data'!O414, 0))</f>
        <v>0</v>
      </c>
      <c r="K419">
        <f>IF(AND(ISNUMBER('Raw Data'!S414), OR('Raw Data'!S414&gt;'Raw Data'!T414, 'Raw Data'!S414='Raw Data'!T414)), 'Raw Data'!P414, 0)</f>
        <v>0</v>
      </c>
      <c r="L419">
        <f>IF(AND(ISNUMBER('Raw Data'!S414), OR('Raw Data'!S414&lt;'Raw Data'!T414, 'Raw Data'!S414='Raw Data'!T414)), 'Raw Data'!Q414, 0)</f>
        <v>0</v>
      </c>
      <c r="M419">
        <f>IF(AND(ISNUMBER('Raw Data'!S414), OR('Raw Data'!S414&gt;'Raw Data'!T414, 'Raw Data'!S414&lt;'Raw Data'!T414)), 'Raw Data'!R414, 0)</f>
        <v>0</v>
      </c>
      <c r="N419">
        <f>IF(AND('Raw Data'!F414&lt;'Raw Data'!H414, 'Raw Data'!S414&gt;'Raw Data'!T414), 'Raw Data'!F414, 0)</f>
        <v>0</v>
      </c>
      <c r="O419" t="b">
        <f>'Raw Data'!F414&lt;'Raw Data'!H414</f>
        <v>0</v>
      </c>
      <c r="P419">
        <f>IF(AND('Raw Data'!F414&gt;'Raw Data'!H414, 'Raw Data'!S414&gt;'Raw Data'!T414), 'Raw Data'!F414, 0)</f>
        <v>0</v>
      </c>
      <c r="Q419">
        <f>IF(AND('Raw Data'!F414&gt;'Raw Data'!H414, 'Raw Data'!S414&lt;'Raw Data'!T414), 'Raw Data'!H414, 0)</f>
        <v>0</v>
      </c>
      <c r="R419">
        <f>IF(AND('Raw Data'!F414&lt;'Raw Data'!H414, 'Raw Data'!S414&lt;'Raw Data'!T414), 'Raw Data'!H414, 0)</f>
        <v>0</v>
      </c>
      <c r="S419">
        <f>IF(ISNUMBER('Raw Data'!F414), IF(_xlfn.XLOOKUP(SMALL('Raw Data'!F414:H414, 1), B419:D419, B419:D419, 0)&gt;0, SMALL('Raw Data'!F414:H414, 1), 0), 0)</f>
        <v>0</v>
      </c>
      <c r="T419">
        <f>IF(ISNUMBER('Raw Data'!F414), IF(_xlfn.XLOOKUP(SMALL('Raw Data'!F414:H414, 2), B419:D419, B419:D419, 0)&gt;0, SMALL('Raw Data'!F414:H414, 2), 0), 0)</f>
        <v>0</v>
      </c>
      <c r="U419">
        <f>IF(ISNUMBER('Raw Data'!F414), IF(_xlfn.XLOOKUP(SMALL('Raw Data'!F414:H414, 3), B419:D419, B419:D419, 0)&gt;0, SMALL('Raw Data'!F414:H414, 3), 0), 0)</f>
        <v>0</v>
      </c>
      <c r="V419">
        <f>IF(AND('Raw Data'!F414&lt;'Raw Data'!H414,'Raw Data'!S414&gt;'Raw Data'!T414),'Raw Data'!F414,IF(AND('Raw Data'!H414&lt;'Raw Data'!F414,'Raw Data'!T414&gt;'Raw Data'!S414),'Raw Data'!H414,0))</f>
        <v>0</v>
      </c>
      <c r="W419">
        <f>IF(AND('Raw Data'!F414&gt;'Raw Data'!H414,'Raw Data'!S414&gt;'Raw Data'!T414),'Raw Data'!F414,IF(AND('Raw Data'!H414&gt;'Raw Data'!F414,'Raw Data'!T414&gt;'Raw Data'!S414),'Raw Data'!H414,0))</f>
        <v>0</v>
      </c>
      <c r="X419">
        <f>IF(AND('Raw Data'!G414&gt;4,'Raw Data'!S414&gt;'Raw Data'!T414, ISNUMBER('Raw Data'!S414)),'Raw Data'!M414,IF(AND('Raw Data'!G414&gt;4,'Raw Data'!S414='Raw Data'!T414, ISNUMBER('Raw Data'!S414)),0,IF(AND(ISNUMBER('Raw Data'!S414), 'Raw Data'!S414='Raw Data'!T414),'Raw Data'!G414,0)))</f>
        <v>0</v>
      </c>
      <c r="Y419">
        <f>IF(AND('Raw Data'!G414&gt;4,'Raw Data'!S414&lt;'Raw Data'!T414),'Raw Data'!O414,IF(AND('Raw Data'!G414&gt;4,'Raw Data'!S414='Raw Data'!T414),0,IF('Raw Data'!S414='Raw Data'!T414,'Raw Data'!G414,0)))</f>
        <v>0</v>
      </c>
      <c r="Z419">
        <f>IF(AND('Raw Data'!G414&lt;4, 'Raw Data'!S414='Raw Data'!T414), 'Raw Data'!G414,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Data'!U415</f>
        <v>0</v>
      </c>
      <c r="B420">
        <f>IF('Raw Data'!S415&gt;'Raw Data'!T415, 'Raw Data'!F415, 0)</f>
        <v>0</v>
      </c>
      <c r="C420">
        <f>IF(AND(ISNUMBER('Raw Data'!S415), 'Raw Data'!S415='Raw Data'!T415), 'Raw Data'!G415, 0)</f>
        <v>0</v>
      </c>
      <c r="D420">
        <f>IF('Raw Data'!S415&lt;'Raw Data'!T415, 'Raw Data'!H415, 0)</f>
        <v>0</v>
      </c>
      <c r="E420">
        <f>IF(SUM('Raw Data'!S415:T415)&gt;2, 'Raw Data'!I415, 0)</f>
        <v>0</v>
      </c>
      <c r="F420">
        <f>IF(AND(ISNUMBER('Raw Data'!S415),SUM('Raw Data'!S415:T415)&lt;3),'Raw Data'!I415,)</f>
        <v>0</v>
      </c>
      <c r="G420">
        <f>IF(AND('Raw Data'!S415&gt;0, 'Raw Data'!T415&gt;0), 'Raw Data'!K415, 0)</f>
        <v>0</v>
      </c>
      <c r="H420">
        <f>IF(AND(ISNUMBER('Raw Data'!S415), OR('Raw Data'!S415=0, 'Raw Data'!T415=0)), 'Raw Data'!L415, 0)</f>
        <v>0</v>
      </c>
      <c r="I420">
        <f>IF('Raw Data'!S415='Raw Data'!T415, 0, IF('Raw Data'!S415&gt;'Raw Data'!T415, 'Raw Data'!M415, 0))</f>
        <v>0</v>
      </c>
      <c r="J420">
        <f>IF('Raw Data'!S415='Raw Data'!T415, 0, IF('Raw Data'!S415&lt;'Raw Data'!T415, 'Raw Data'!O415, 0))</f>
        <v>0</v>
      </c>
      <c r="K420">
        <f>IF(AND(ISNUMBER('Raw Data'!S415), OR('Raw Data'!S415&gt;'Raw Data'!T415, 'Raw Data'!S415='Raw Data'!T415)), 'Raw Data'!P415, 0)</f>
        <v>0</v>
      </c>
      <c r="L420">
        <f>IF(AND(ISNUMBER('Raw Data'!S415), OR('Raw Data'!S415&lt;'Raw Data'!T415, 'Raw Data'!S415='Raw Data'!T415)), 'Raw Data'!Q415, 0)</f>
        <v>0</v>
      </c>
      <c r="M420">
        <f>IF(AND(ISNUMBER('Raw Data'!S415), OR('Raw Data'!S415&gt;'Raw Data'!T415, 'Raw Data'!S415&lt;'Raw Data'!T415)), 'Raw Data'!R415, 0)</f>
        <v>0</v>
      </c>
      <c r="N420">
        <f>IF(AND('Raw Data'!F415&lt;'Raw Data'!H415, 'Raw Data'!S415&gt;'Raw Data'!T415), 'Raw Data'!F415, 0)</f>
        <v>0</v>
      </c>
      <c r="O420" t="b">
        <f>'Raw Data'!F415&lt;'Raw Data'!H415</f>
        <v>0</v>
      </c>
      <c r="P420">
        <f>IF(AND('Raw Data'!F415&gt;'Raw Data'!H415, 'Raw Data'!S415&gt;'Raw Data'!T415), 'Raw Data'!F415, 0)</f>
        <v>0</v>
      </c>
      <c r="Q420">
        <f>IF(AND('Raw Data'!F415&gt;'Raw Data'!H415, 'Raw Data'!S415&lt;'Raw Data'!T415), 'Raw Data'!H415, 0)</f>
        <v>0</v>
      </c>
      <c r="R420">
        <f>IF(AND('Raw Data'!F415&lt;'Raw Data'!H415, 'Raw Data'!S415&lt;'Raw Data'!T415), 'Raw Data'!H415, 0)</f>
        <v>0</v>
      </c>
      <c r="S420">
        <f>IF(ISNUMBER('Raw Data'!F415), IF(_xlfn.XLOOKUP(SMALL('Raw Data'!F415:H415, 1), B420:D420, B420:D420, 0)&gt;0, SMALL('Raw Data'!F415:H415, 1), 0), 0)</f>
        <v>0</v>
      </c>
      <c r="T420">
        <f>IF(ISNUMBER('Raw Data'!F415), IF(_xlfn.XLOOKUP(SMALL('Raw Data'!F415:H415, 2), B420:D420, B420:D420, 0)&gt;0, SMALL('Raw Data'!F415:H415, 2), 0), 0)</f>
        <v>0</v>
      </c>
      <c r="U420">
        <f>IF(ISNUMBER('Raw Data'!F415), IF(_xlfn.XLOOKUP(SMALL('Raw Data'!F415:H415, 3), B420:D420, B420:D420, 0)&gt;0, SMALL('Raw Data'!F415:H415, 3), 0), 0)</f>
        <v>0</v>
      </c>
      <c r="V420">
        <f>IF(AND('Raw Data'!F415&lt;'Raw Data'!H415,'Raw Data'!S415&gt;'Raw Data'!T415),'Raw Data'!F415,IF(AND('Raw Data'!H415&lt;'Raw Data'!F415,'Raw Data'!T415&gt;'Raw Data'!S415),'Raw Data'!H415,0))</f>
        <v>0</v>
      </c>
      <c r="W420">
        <f>IF(AND('Raw Data'!F415&gt;'Raw Data'!H415,'Raw Data'!S415&gt;'Raw Data'!T415),'Raw Data'!F415,IF(AND('Raw Data'!H415&gt;'Raw Data'!F415,'Raw Data'!T415&gt;'Raw Data'!S415),'Raw Data'!H415,0))</f>
        <v>0</v>
      </c>
      <c r="X420">
        <f>IF(AND('Raw Data'!G415&gt;4,'Raw Data'!S415&gt;'Raw Data'!T415, ISNUMBER('Raw Data'!S415)),'Raw Data'!M415,IF(AND('Raw Data'!G415&gt;4,'Raw Data'!S415='Raw Data'!T415, ISNUMBER('Raw Data'!S415)),0,IF(AND(ISNUMBER('Raw Data'!S415), 'Raw Data'!S415='Raw Data'!T415),'Raw Data'!G415,0)))</f>
        <v>0</v>
      </c>
      <c r="Y420">
        <f>IF(AND('Raw Data'!G415&gt;4,'Raw Data'!S415&lt;'Raw Data'!T415),'Raw Data'!O415,IF(AND('Raw Data'!G415&gt;4,'Raw Data'!S415='Raw Data'!T415),0,IF('Raw Data'!S415='Raw Data'!T415,'Raw Data'!G415,0)))</f>
        <v>0</v>
      </c>
      <c r="Z420">
        <f>IF(AND('Raw Data'!G415&lt;4, 'Raw Data'!S415='Raw Data'!T415), 'Raw Data'!G415,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Data'!U416</f>
        <v>0</v>
      </c>
      <c r="B421">
        <f>IF('Raw Data'!S416&gt;'Raw Data'!T416, 'Raw Data'!F416, 0)</f>
        <v>0</v>
      </c>
      <c r="C421">
        <f>IF(AND(ISNUMBER('Raw Data'!S416), 'Raw Data'!S416='Raw Data'!T416), 'Raw Data'!G416, 0)</f>
        <v>0</v>
      </c>
      <c r="D421">
        <f>IF('Raw Data'!S416&lt;'Raw Data'!T416, 'Raw Data'!H416, 0)</f>
        <v>0</v>
      </c>
      <c r="E421">
        <f>IF(SUM('Raw Data'!S416:T416)&gt;2, 'Raw Data'!I416, 0)</f>
        <v>0</v>
      </c>
      <c r="F421">
        <f>IF(AND(ISNUMBER('Raw Data'!S416),SUM('Raw Data'!S416:T416)&lt;3),'Raw Data'!I416,)</f>
        <v>0</v>
      </c>
      <c r="G421">
        <f>IF(AND('Raw Data'!S416&gt;0, 'Raw Data'!T416&gt;0), 'Raw Data'!K416, 0)</f>
        <v>0</v>
      </c>
      <c r="H421">
        <f>IF(AND(ISNUMBER('Raw Data'!S416), OR('Raw Data'!S416=0, 'Raw Data'!T416=0)), 'Raw Data'!L416, 0)</f>
        <v>0</v>
      </c>
      <c r="I421">
        <f>IF('Raw Data'!S416='Raw Data'!T416, 0, IF('Raw Data'!S416&gt;'Raw Data'!T416, 'Raw Data'!M416, 0))</f>
        <v>0</v>
      </c>
      <c r="J421">
        <f>IF('Raw Data'!S416='Raw Data'!T416, 0, IF('Raw Data'!S416&lt;'Raw Data'!T416, 'Raw Data'!O416, 0))</f>
        <v>0</v>
      </c>
      <c r="K421">
        <f>IF(AND(ISNUMBER('Raw Data'!S416), OR('Raw Data'!S416&gt;'Raw Data'!T416, 'Raw Data'!S416='Raw Data'!T416)), 'Raw Data'!P416, 0)</f>
        <v>0</v>
      </c>
      <c r="L421">
        <f>IF(AND(ISNUMBER('Raw Data'!S416), OR('Raw Data'!S416&lt;'Raw Data'!T416, 'Raw Data'!S416='Raw Data'!T416)), 'Raw Data'!Q416, 0)</f>
        <v>0</v>
      </c>
      <c r="M421">
        <f>IF(AND(ISNUMBER('Raw Data'!S416), OR('Raw Data'!S416&gt;'Raw Data'!T416, 'Raw Data'!S416&lt;'Raw Data'!T416)), 'Raw Data'!R416, 0)</f>
        <v>0</v>
      </c>
      <c r="N421">
        <f>IF(AND('Raw Data'!F416&lt;'Raw Data'!H416, 'Raw Data'!S416&gt;'Raw Data'!T416), 'Raw Data'!F416, 0)</f>
        <v>0</v>
      </c>
      <c r="O421" t="b">
        <f>'Raw Data'!F416&lt;'Raw Data'!H416</f>
        <v>0</v>
      </c>
      <c r="P421">
        <f>IF(AND('Raw Data'!F416&gt;'Raw Data'!H416, 'Raw Data'!S416&gt;'Raw Data'!T416), 'Raw Data'!F416, 0)</f>
        <v>0</v>
      </c>
      <c r="Q421">
        <f>IF(AND('Raw Data'!F416&gt;'Raw Data'!H416, 'Raw Data'!S416&lt;'Raw Data'!T416), 'Raw Data'!H416, 0)</f>
        <v>0</v>
      </c>
      <c r="R421">
        <f>IF(AND('Raw Data'!F416&lt;'Raw Data'!H416, 'Raw Data'!S416&lt;'Raw Data'!T416), 'Raw Data'!H416, 0)</f>
        <v>0</v>
      </c>
      <c r="S421">
        <f>IF(ISNUMBER('Raw Data'!F416), IF(_xlfn.XLOOKUP(SMALL('Raw Data'!F416:H416, 1), B421:D421, B421:D421, 0)&gt;0, SMALL('Raw Data'!F416:H416, 1), 0), 0)</f>
        <v>0</v>
      </c>
      <c r="T421">
        <f>IF(ISNUMBER('Raw Data'!F416), IF(_xlfn.XLOOKUP(SMALL('Raw Data'!F416:H416, 2), B421:D421, B421:D421, 0)&gt;0, SMALL('Raw Data'!F416:H416, 2), 0), 0)</f>
        <v>0</v>
      </c>
      <c r="U421">
        <f>IF(ISNUMBER('Raw Data'!F416), IF(_xlfn.XLOOKUP(SMALL('Raw Data'!F416:H416, 3), B421:D421, B421:D421, 0)&gt;0, SMALL('Raw Data'!F416:H416, 3), 0), 0)</f>
        <v>0</v>
      </c>
      <c r="V421">
        <f>IF(AND('Raw Data'!F416&lt;'Raw Data'!H416,'Raw Data'!S416&gt;'Raw Data'!T416),'Raw Data'!F416,IF(AND('Raw Data'!H416&lt;'Raw Data'!F416,'Raw Data'!T416&gt;'Raw Data'!S416),'Raw Data'!H416,0))</f>
        <v>0</v>
      </c>
      <c r="W421">
        <f>IF(AND('Raw Data'!F416&gt;'Raw Data'!H416,'Raw Data'!S416&gt;'Raw Data'!T416),'Raw Data'!F416,IF(AND('Raw Data'!H416&gt;'Raw Data'!F416,'Raw Data'!T416&gt;'Raw Data'!S416),'Raw Data'!H416,0))</f>
        <v>0</v>
      </c>
      <c r="X421">
        <f>IF(AND('Raw Data'!G416&gt;4,'Raw Data'!S416&gt;'Raw Data'!T416, ISNUMBER('Raw Data'!S416)),'Raw Data'!M416,IF(AND('Raw Data'!G416&gt;4,'Raw Data'!S416='Raw Data'!T416, ISNUMBER('Raw Data'!S416)),0,IF(AND(ISNUMBER('Raw Data'!S416), 'Raw Data'!S416='Raw Data'!T416),'Raw Data'!G416,0)))</f>
        <v>0</v>
      </c>
      <c r="Y421">
        <f>IF(AND('Raw Data'!G416&gt;4,'Raw Data'!S416&lt;'Raw Data'!T416),'Raw Data'!O416,IF(AND('Raw Data'!G416&gt;4,'Raw Data'!S416='Raw Data'!T416),0,IF('Raw Data'!S416='Raw Data'!T416,'Raw Data'!G416,0)))</f>
        <v>0</v>
      </c>
      <c r="Z421">
        <f>IF(AND('Raw Data'!G416&lt;4, 'Raw Data'!S416='Raw Data'!T416), 'Raw Data'!G416,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Data'!U417</f>
        <v>0</v>
      </c>
      <c r="B422">
        <f>IF('Raw Data'!S417&gt;'Raw Data'!T417, 'Raw Data'!F417, 0)</f>
        <v>0</v>
      </c>
      <c r="C422">
        <f>IF(AND(ISNUMBER('Raw Data'!S417), 'Raw Data'!S417='Raw Data'!T417), 'Raw Data'!G417, 0)</f>
        <v>0</v>
      </c>
      <c r="D422">
        <f>IF('Raw Data'!S417&lt;'Raw Data'!T417, 'Raw Data'!H417, 0)</f>
        <v>0</v>
      </c>
      <c r="E422">
        <f>IF(SUM('Raw Data'!S417:T417)&gt;2, 'Raw Data'!I417, 0)</f>
        <v>0</v>
      </c>
      <c r="F422">
        <f>IF(AND(ISNUMBER('Raw Data'!S417),SUM('Raw Data'!S417:T417)&lt;3),'Raw Data'!I417,)</f>
        <v>0</v>
      </c>
      <c r="G422">
        <f>IF(AND('Raw Data'!S417&gt;0, 'Raw Data'!T417&gt;0), 'Raw Data'!K417, 0)</f>
        <v>0</v>
      </c>
      <c r="H422">
        <f>IF(AND(ISNUMBER('Raw Data'!S417), OR('Raw Data'!S417=0, 'Raw Data'!T417=0)), 'Raw Data'!L417, 0)</f>
        <v>0</v>
      </c>
      <c r="I422">
        <f>IF('Raw Data'!S417='Raw Data'!T417, 0, IF('Raw Data'!S417&gt;'Raw Data'!T417, 'Raw Data'!M417, 0))</f>
        <v>0</v>
      </c>
      <c r="J422">
        <f>IF('Raw Data'!S417='Raw Data'!T417, 0, IF('Raw Data'!S417&lt;'Raw Data'!T417, 'Raw Data'!O417, 0))</f>
        <v>0</v>
      </c>
      <c r="K422">
        <f>IF(AND(ISNUMBER('Raw Data'!S417), OR('Raw Data'!S417&gt;'Raw Data'!T417, 'Raw Data'!S417='Raw Data'!T417)), 'Raw Data'!P417, 0)</f>
        <v>0</v>
      </c>
      <c r="L422">
        <f>IF(AND(ISNUMBER('Raw Data'!S417), OR('Raw Data'!S417&lt;'Raw Data'!T417, 'Raw Data'!S417='Raw Data'!T417)), 'Raw Data'!Q417, 0)</f>
        <v>0</v>
      </c>
      <c r="M422">
        <f>IF(AND(ISNUMBER('Raw Data'!S417), OR('Raw Data'!S417&gt;'Raw Data'!T417, 'Raw Data'!S417&lt;'Raw Data'!T417)), 'Raw Data'!R417, 0)</f>
        <v>0</v>
      </c>
      <c r="N422">
        <f>IF(AND('Raw Data'!F417&lt;'Raw Data'!H417, 'Raw Data'!S417&gt;'Raw Data'!T417), 'Raw Data'!F417, 0)</f>
        <v>0</v>
      </c>
      <c r="O422" t="b">
        <f>'Raw Data'!F417&lt;'Raw Data'!H417</f>
        <v>0</v>
      </c>
      <c r="P422">
        <f>IF(AND('Raw Data'!F417&gt;'Raw Data'!H417, 'Raw Data'!S417&gt;'Raw Data'!T417), 'Raw Data'!F417, 0)</f>
        <v>0</v>
      </c>
      <c r="Q422">
        <f>IF(AND('Raw Data'!F417&gt;'Raw Data'!H417, 'Raw Data'!S417&lt;'Raw Data'!T417), 'Raw Data'!H417, 0)</f>
        <v>0</v>
      </c>
      <c r="R422">
        <f>IF(AND('Raw Data'!F417&lt;'Raw Data'!H417, 'Raw Data'!S417&lt;'Raw Data'!T417), 'Raw Data'!H417, 0)</f>
        <v>0</v>
      </c>
      <c r="S422">
        <f>IF(ISNUMBER('Raw Data'!F417), IF(_xlfn.XLOOKUP(SMALL('Raw Data'!F417:H417, 1), B422:D422, B422:D422, 0)&gt;0, SMALL('Raw Data'!F417:H417, 1), 0), 0)</f>
        <v>0</v>
      </c>
      <c r="T422">
        <f>IF(ISNUMBER('Raw Data'!F417), IF(_xlfn.XLOOKUP(SMALL('Raw Data'!F417:H417, 2), B422:D422, B422:D422, 0)&gt;0, SMALL('Raw Data'!F417:H417, 2), 0), 0)</f>
        <v>0</v>
      </c>
      <c r="U422">
        <f>IF(ISNUMBER('Raw Data'!F417), IF(_xlfn.XLOOKUP(SMALL('Raw Data'!F417:H417, 3), B422:D422, B422:D422, 0)&gt;0, SMALL('Raw Data'!F417:H417, 3), 0), 0)</f>
        <v>0</v>
      </c>
      <c r="V422">
        <f>IF(AND('Raw Data'!F417&lt;'Raw Data'!H417,'Raw Data'!S417&gt;'Raw Data'!T417),'Raw Data'!F417,IF(AND('Raw Data'!H417&lt;'Raw Data'!F417,'Raw Data'!T417&gt;'Raw Data'!S417),'Raw Data'!H417,0))</f>
        <v>0</v>
      </c>
      <c r="W422">
        <f>IF(AND('Raw Data'!F417&gt;'Raw Data'!H417,'Raw Data'!S417&gt;'Raw Data'!T417),'Raw Data'!F417,IF(AND('Raw Data'!H417&gt;'Raw Data'!F417,'Raw Data'!T417&gt;'Raw Data'!S417),'Raw Data'!H417,0))</f>
        <v>0</v>
      </c>
      <c r="X422">
        <f>IF(AND('Raw Data'!G417&gt;4,'Raw Data'!S417&gt;'Raw Data'!T417, ISNUMBER('Raw Data'!S417)),'Raw Data'!M417,IF(AND('Raw Data'!G417&gt;4,'Raw Data'!S417='Raw Data'!T417, ISNUMBER('Raw Data'!S417)),0,IF(AND(ISNUMBER('Raw Data'!S417), 'Raw Data'!S417='Raw Data'!T417),'Raw Data'!G417,0)))</f>
        <v>0</v>
      </c>
      <c r="Y422">
        <f>IF(AND('Raw Data'!G417&gt;4,'Raw Data'!S417&lt;'Raw Data'!T417),'Raw Data'!O417,IF(AND('Raw Data'!G417&gt;4,'Raw Data'!S417='Raw Data'!T417),0,IF('Raw Data'!S417='Raw Data'!T417,'Raw Data'!G417,0)))</f>
        <v>0</v>
      </c>
      <c r="Z422">
        <f>IF(AND('Raw Data'!G417&lt;4, 'Raw Data'!S417='Raw Data'!T417), 'Raw Data'!G417,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Data'!U418</f>
        <v>0</v>
      </c>
      <c r="B423">
        <f>IF('Raw Data'!S418&gt;'Raw Data'!T418, 'Raw Data'!F418, 0)</f>
        <v>0</v>
      </c>
      <c r="C423">
        <f>IF(AND(ISNUMBER('Raw Data'!S418), 'Raw Data'!S418='Raw Data'!T418), 'Raw Data'!G418, 0)</f>
        <v>0</v>
      </c>
      <c r="D423">
        <f>IF('Raw Data'!S418&lt;'Raw Data'!T418, 'Raw Data'!H418, 0)</f>
        <v>0</v>
      </c>
      <c r="E423">
        <f>IF(SUM('Raw Data'!S418:T418)&gt;2, 'Raw Data'!I418, 0)</f>
        <v>0</v>
      </c>
      <c r="F423">
        <f>IF(AND(ISNUMBER('Raw Data'!S418),SUM('Raw Data'!S418:T418)&lt;3),'Raw Data'!I418,)</f>
        <v>0</v>
      </c>
      <c r="G423">
        <f>IF(AND('Raw Data'!S418&gt;0, 'Raw Data'!T418&gt;0), 'Raw Data'!K418, 0)</f>
        <v>0</v>
      </c>
      <c r="H423">
        <f>IF(AND(ISNUMBER('Raw Data'!S418), OR('Raw Data'!S418=0, 'Raw Data'!T418=0)), 'Raw Data'!L418, 0)</f>
        <v>0</v>
      </c>
      <c r="I423">
        <f>IF('Raw Data'!S418='Raw Data'!T418, 0, IF('Raw Data'!S418&gt;'Raw Data'!T418, 'Raw Data'!M418, 0))</f>
        <v>0</v>
      </c>
      <c r="J423">
        <f>IF('Raw Data'!S418='Raw Data'!T418, 0, IF('Raw Data'!S418&lt;'Raw Data'!T418, 'Raw Data'!O418, 0))</f>
        <v>0</v>
      </c>
      <c r="K423">
        <f>IF(AND(ISNUMBER('Raw Data'!S418), OR('Raw Data'!S418&gt;'Raw Data'!T418, 'Raw Data'!S418='Raw Data'!T418)), 'Raw Data'!P418, 0)</f>
        <v>0</v>
      </c>
      <c r="L423">
        <f>IF(AND(ISNUMBER('Raw Data'!S418), OR('Raw Data'!S418&lt;'Raw Data'!T418, 'Raw Data'!S418='Raw Data'!T418)), 'Raw Data'!Q418, 0)</f>
        <v>0</v>
      </c>
      <c r="M423">
        <f>IF(AND(ISNUMBER('Raw Data'!S418), OR('Raw Data'!S418&gt;'Raw Data'!T418, 'Raw Data'!S418&lt;'Raw Data'!T418)), 'Raw Data'!R418, 0)</f>
        <v>0</v>
      </c>
      <c r="N423">
        <f>IF(AND('Raw Data'!F418&lt;'Raw Data'!H418, 'Raw Data'!S418&gt;'Raw Data'!T418), 'Raw Data'!F418, 0)</f>
        <v>0</v>
      </c>
      <c r="O423" t="b">
        <f>'Raw Data'!F418&lt;'Raw Data'!H418</f>
        <v>0</v>
      </c>
      <c r="P423">
        <f>IF(AND('Raw Data'!F418&gt;'Raw Data'!H418, 'Raw Data'!S418&gt;'Raw Data'!T418), 'Raw Data'!F418, 0)</f>
        <v>0</v>
      </c>
      <c r="Q423">
        <f>IF(AND('Raw Data'!F418&gt;'Raw Data'!H418, 'Raw Data'!S418&lt;'Raw Data'!T418), 'Raw Data'!H418, 0)</f>
        <v>0</v>
      </c>
      <c r="R423">
        <f>IF(AND('Raw Data'!F418&lt;'Raw Data'!H418, 'Raw Data'!S418&lt;'Raw Data'!T418), 'Raw Data'!H418, 0)</f>
        <v>0</v>
      </c>
      <c r="S423">
        <f>IF(ISNUMBER('Raw Data'!F418), IF(_xlfn.XLOOKUP(SMALL('Raw Data'!F418:H418, 1), B423:D423, B423:D423, 0)&gt;0, SMALL('Raw Data'!F418:H418, 1), 0), 0)</f>
        <v>0</v>
      </c>
      <c r="T423">
        <f>IF(ISNUMBER('Raw Data'!F418), IF(_xlfn.XLOOKUP(SMALL('Raw Data'!F418:H418, 2), B423:D423, B423:D423, 0)&gt;0, SMALL('Raw Data'!F418:H418, 2), 0), 0)</f>
        <v>0</v>
      </c>
      <c r="U423">
        <f>IF(ISNUMBER('Raw Data'!F418), IF(_xlfn.XLOOKUP(SMALL('Raw Data'!F418:H418, 3), B423:D423, B423:D423, 0)&gt;0, SMALL('Raw Data'!F418:H418, 3), 0), 0)</f>
        <v>0</v>
      </c>
      <c r="V423">
        <f>IF(AND('Raw Data'!F418&lt;'Raw Data'!H418,'Raw Data'!S418&gt;'Raw Data'!T418),'Raw Data'!F418,IF(AND('Raw Data'!H418&lt;'Raw Data'!F418,'Raw Data'!T418&gt;'Raw Data'!S418),'Raw Data'!H418,0))</f>
        <v>0</v>
      </c>
      <c r="W423">
        <f>IF(AND('Raw Data'!F418&gt;'Raw Data'!H418,'Raw Data'!S418&gt;'Raw Data'!T418),'Raw Data'!F418,IF(AND('Raw Data'!H418&gt;'Raw Data'!F418,'Raw Data'!T418&gt;'Raw Data'!S418),'Raw Data'!H418,0))</f>
        <v>0</v>
      </c>
      <c r="X423">
        <f>IF(AND('Raw Data'!G418&gt;4,'Raw Data'!S418&gt;'Raw Data'!T418, ISNUMBER('Raw Data'!S418)),'Raw Data'!M418,IF(AND('Raw Data'!G418&gt;4,'Raw Data'!S418='Raw Data'!T418, ISNUMBER('Raw Data'!S418)),0,IF(AND(ISNUMBER('Raw Data'!S418), 'Raw Data'!S418='Raw Data'!T418),'Raw Data'!G418,0)))</f>
        <v>0</v>
      </c>
      <c r="Y423">
        <f>IF(AND('Raw Data'!G418&gt;4,'Raw Data'!S418&lt;'Raw Data'!T418),'Raw Data'!O418,IF(AND('Raw Data'!G418&gt;4,'Raw Data'!S418='Raw Data'!T418),0,IF('Raw Data'!S418='Raw Data'!T418,'Raw Data'!G418,0)))</f>
        <v>0</v>
      </c>
      <c r="Z423">
        <f>IF(AND('Raw Data'!G418&lt;4, 'Raw Data'!S418='Raw Data'!T418), 'Raw Data'!G418,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Data'!U419</f>
        <v>0</v>
      </c>
      <c r="B424">
        <f>IF('Raw Data'!S419&gt;'Raw Data'!T419, 'Raw Data'!F419, 0)</f>
        <v>0</v>
      </c>
      <c r="C424">
        <f>IF(AND(ISNUMBER('Raw Data'!S419), 'Raw Data'!S419='Raw Data'!T419), 'Raw Data'!G419, 0)</f>
        <v>0</v>
      </c>
      <c r="D424">
        <f>IF('Raw Data'!S419&lt;'Raw Data'!T419, 'Raw Data'!H419, 0)</f>
        <v>0</v>
      </c>
      <c r="E424">
        <f>IF(SUM('Raw Data'!S419:T419)&gt;2, 'Raw Data'!I419, 0)</f>
        <v>0</v>
      </c>
      <c r="F424">
        <f>IF(AND(ISNUMBER('Raw Data'!S419),SUM('Raw Data'!S419:T419)&lt;3),'Raw Data'!I419,)</f>
        <v>0</v>
      </c>
      <c r="G424">
        <f>IF(AND('Raw Data'!S419&gt;0, 'Raw Data'!T419&gt;0), 'Raw Data'!K419, 0)</f>
        <v>0</v>
      </c>
      <c r="H424">
        <f>IF(AND(ISNUMBER('Raw Data'!S419), OR('Raw Data'!S419=0, 'Raw Data'!T419=0)), 'Raw Data'!L419, 0)</f>
        <v>0</v>
      </c>
      <c r="I424">
        <f>IF('Raw Data'!S419='Raw Data'!T419, 0, IF('Raw Data'!S419&gt;'Raw Data'!T419, 'Raw Data'!M419, 0))</f>
        <v>0</v>
      </c>
      <c r="J424">
        <f>IF('Raw Data'!S419='Raw Data'!T419, 0, IF('Raw Data'!S419&lt;'Raw Data'!T419, 'Raw Data'!O419, 0))</f>
        <v>0</v>
      </c>
      <c r="K424">
        <f>IF(AND(ISNUMBER('Raw Data'!S419), OR('Raw Data'!S419&gt;'Raw Data'!T419, 'Raw Data'!S419='Raw Data'!T419)), 'Raw Data'!P419, 0)</f>
        <v>0</v>
      </c>
      <c r="L424">
        <f>IF(AND(ISNUMBER('Raw Data'!S419), OR('Raw Data'!S419&lt;'Raw Data'!T419, 'Raw Data'!S419='Raw Data'!T419)), 'Raw Data'!Q419, 0)</f>
        <v>0</v>
      </c>
      <c r="M424">
        <f>IF(AND(ISNUMBER('Raw Data'!S419), OR('Raw Data'!S419&gt;'Raw Data'!T419, 'Raw Data'!S419&lt;'Raw Data'!T419)), 'Raw Data'!R419, 0)</f>
        <v>0</v>
      </c>
      <c r="N424">
        <f>IF(AND('Raw Data'!F419&lt;'Raw Data'!H419, 'Raw Data'!S419&gt;'Raw Data'!T419), 'Raw Data'!F419, 0)</f>
        <v>0</v>
      </c>
      <c r="O424" t="b">
        <f>'Raw Data'!F419&lt;'Raw Data'!H419</f>
        <v>0</v>
      </c>
      <c r="P424">
        <f>IF(AND('Raw Data'!F419&gt;'Raw Data'!H419, 'Raw Data'!S419&gt;'Raw Data'!T419), 'Raw Data'!F419, 0)</f>
        <v>0</v>
      </c>
      <c r="Q424">
        <f>IF(AND('Raw Data'!F419&gt;'Raw Data'!H419, 'Raw Data'!S419&lt;'Raw Data'!T419), 'Raw Data'!H419, 0)</f>
        <v>0</v>
      </c>
      <c r="R424">
        <f>IF(AND('Raw Data'!F419&lt;'Raw Data'!H419, 'Raw Data'!S419&lt;'Raw Data'!T419), 'Raw Data'!H419, 0)</f>
        <v>0</v>
      </c>
      <c r="S424">
        <f>IF(ISNUMBER('Raw Data'!F419), IF(_xlfn.XLOOKUP(SMALL('Raw Data'!F419:H419, 1), B424:D424, B424:D424, 0)&gt;0, SMALL('Raw Data'!F419:H419, 1), 0), 0)</f>
        <v>0</v>
      </c>
      <c r="T424">
        <f>IF(ISNUMBER('Raw Data'!F419), IF(_xlfn.XLOOKUP(SMALL('Raw Data'!F419:H419, 2), B424:D424, B424:D424, 0)&gt;0, SMALL('Raw Data'!F419:H419, 2), 0), 0)</f>
        <v>0</v>
      </c>
      <c r="U424">
        <f>IF(ISNUMBER('Raw Data'!F419), IF(_xlfn.XLOOKUP(SMALL('Raw Data'!F419:H419, 3), B424:D424, B424:D424, 0)&gt;0, SMALL('Raw Data'!F419:H419, 3), 0), 0)</f>
        <v>0</v>
      </c>
      <c r="V424">
        <f>IF(AND('Raw Data'!F419&lt;'Raw Data'!H419,'Raw Data'!S419&gt;'Raw Data'!T419),'Raw Data'!F419,IF(AND('Raw Data'!H419&lt;'Raw Data'!F419,'Raw Data'!T419&gt;'Raw Data'!S419),'Raw Data'!H419,0))</f>
        <v>0</v>
      </c>
      <c r="W424">
        <f>IF(AND('Raw Data'!F419&gt;'Raw Data'!H419,'Raw Data'!S419&gt;'Raw Data'!T419),'Raw Data'!F419,IF(AND('Raw Data'!H419&gt;'Raw Data'!F419,'Raw Data'!T419&gt;'Raw Data'!S419),'Raw Data'!H419,0))</f>
        <v>0</v>
      </c>
      <c r="X424">
        <f>IF(AND('Raw Data'!G419&gt;4,'Raw Data'!S419&gt;'Raw Data'!T419, ISNUMBER('Raw Data'!S419)),'Raw Data'!M419,IF(AND('Raw Data'!G419&gt;4,'Raw Data'!S419='Raw Data'!T419, ISNUMBER('Raw Data'!S419)),0,IF(AND(ISNUMBER('Raw Data'!S419), 'Raw Data'!S419='Raw Data'!T419),'Raw Data'!G419,0)))</f>
        <v>0</v>
      </c>
      <c r="Y424">
        <f>IF(AND('Raw Data'!G419&gt;4,'Raw Data'!S419&lt;'Raw Data'!T419),'Raw Data'!O419,IF(AND('Raw Data'!G419&gt;4,'Raw Data'!S419='Raw Data'!T419),0,IF('Raw Data'!S419='Raw Data'!T419,'Raw Data'!G419,0)))</f>
        <v>0</v>
      </c>
      <c r="Z424">
        <f>IF(AND('Raw Data'!G419&lt;4, 'Raw Data'!S419='Raw Data'!T419), 'Raw Data'!G419,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Data'!U420</f>
        <v>0</v>
      </c>
      <c r="B425">
        <f>IF('Raw Data'!S420&gt;'Raw Data'!T420, 'Raw Data'!F420, 0)</f>
        <v>0</v>
      </c>
      <c r="C425">
        <f>IF(AND(ISNUMBER('Raw Data'!S420), 'Raw Data'!S420='Raw Data'!T420), 'Raw Data'!G420, 0)</f>
        <v>0</v>
      </c>
      <c r="D425">
        <f>IF('Raw Data'!S420&lt;'Raw Data'!T420, 'Raw Data'!H420, 0)</f>
        <v>0</v>
      </c>
      <c r="E425">
        <f>IF(SUM('Raw Data'!S420:T420)&gt;2, 'Raw Data'!I420, 0)</f>
        <v>0</v>
      </c>
      <c r="F425">
        <f>IF(AND(ISNUMBER('Raw Data'!S420),SUM('Raw Data'!S420:T420)&lt;3),'Raw Data'!I420,)</f>
        <v>0</v>
      </c>
      <c r="G425">
        <f>IF(AND('Raw Data'!S420&gt;0, 'Raw Data'!T420&gt;0), 'Raw Data'!K420, 0)</f>
        <v>0</v>
      </c>
      <c r="H425">
        <f>IF(AND(ISNUMBER('Raw Data'!S420), OR('Raw Data'!S420=0, 'Raw Data'!T420=0)), 'Raw Data'!L420, 0)</f>
        <v>0</v>
      </c>
      <c r="I425">
        <f>IF('Raw Data'!S420='Raw Data'!T420, 0, IF('Raw Data'!S420&gt;'Raw Data'!T420, 'Raw Data'!M420, 0))</f>
        <v>0</v>
      </c>
      <c r="J425">
        <f>IF('Raw Data'!S420='Raw Data'!T420, 0, IF('Raw Data'!S420&lt;'Raw Data'!T420, 'Raw Data'!O420, 0))</f>
        <v>0</v>
      </c>
      <c r="K425">
        <f>IF(AND(ISNUMBER('Raw Data'!S420), OR('Raw Data'!S420&gt;'Raw Data'!T420, 'Raw Data'!S420='Raw Data'!T420)), 'Raw Data'!P420, 0)</f>
        <v>0</v>
      </c>
      <c r="L425">
        <f>IF(AND(ISNUMBER('Raw Data'!S420), OR('Raw Data'!S420&lt;'Raw Data'!T420, 'Raw Data'!S420='Raw Data'!T420)), 'Raw Data'!Q420, 0)</f>
        <v>0</v>
      </c>
      <c r="M425">
        <f>IF(AND(ISNUMBER('Raw Data'!S420), OR('Raw Data'!S420&gt;'Raw Data'!T420, 'Raw Data'!S420&lt;'Raw Data'!T420)), 'Raw Data'!R420, 0)</f>
        <v>0</v>
      </c>
      <c r="N425">
        <f>IF(AND('Raw Data'!F420&lt;'Raw Data'!H420, 'Raw Data'!S420&gt;'Raw Data'!T420), 'Raw Data'!F420, 0)</f>
        <v>0</v>
      </c>
      <c r="O425" t="b">
        <f>'Raw Data'!F420&lt;'Raw Data'!H420</f>
        <v>0</v>
      </c>
      <c r="P425">
        <f>IF(AND('Raw Data'!F420&gt;'Raw Data'!H420, 'Raw Data'!S420&gt;'Raw Data'!T420), 'Raw Data'!F420, 0)</f>
        <v>0</v>
      </c>
      <c r="Q425">
        <f>IF(AND('Raw Data'!F420&gt;'Raw Data'!H420, 'Raw Data'!S420&lt;'Raw Data'!T420), 'Raw Data'!H420, 0)</f>
        <v>0</v>
      </c>
      <c r="R425">
        <f>IF(AND('Raw Data'!F420&lt;'Raw Data'!H420, 'Raw Data'!S420&lt;'Raw Data'!T420), 'Raw Data'!H420, 0)</f>
        <v>0</v>
      </c>
      <c r="S425">
        <f>IF(ISNUMBER('Raw Data'!F420), IF(_xlfn.XLOOKUP(SMALL('Raw Data'!F420:H420, 1), B425:D425, B425:D425, 0)&gt;0, SMALL('Raw Data'!F420:H420, 1), 0), 0)</f>
        <v>0</v>
      </c>
      <c r="T425">
        <f>IF(ISNUMBER('Raw Data'!F420), IF(_xlfn.XLOOKUP(SMALL('Raw Data'!F420:H420, 2), B425:D425, B425:D425, 0)&gt;0, SMALL('Raw Data'!F420:H420, 2), 0), 0)</f>
        <v>0</v>
      </c>
      <c r="U425">
        <f>IF(ISNUMBER('Raw Data'!F420), IF(_xlfn.XLOOKUP(SMALL('Raw Data'!F420:H420, 3), B425:D425, B425:D425, 0)&gt;0, SMALL('Raw Data'!F420:H420, 3), 0), 0)</f>
        <v>0</v>
      </c>
      <c r="V425">
        <f>IF(AND('Raw Data'!F420&lt;'Raw Data'!H420,'Raw Data'!S420&gt;'Raw Data'!T420),'Raw Data'!F420,IF(AND('Raw Data'!H420&lt;'Raw Data'!F420,'Raw Data'!T420&gt;'Raw Data'!S420),'Raw Data'!H420,0))</f>
        <v>0</v>
      </c>
      <c r="W425">
        <f>IF(AND('Raw Data'!F420&gt;'Raw Data'!H420,'Raw Data'!S420&gt;'Raw Data'!T420),'Raw Data'!F420,IF(AND('Raw Data'!H420&gt;'Raw Data'!F420,'Raw Data'!T420&gt;'Raw Data'!S420),'Raw Data'!H420,0))</f>
        <v>0</v>
      </c>
      <c r="X425">
        <f>IF(AND('Raw Data'!G420&gt;4,'Raw Data'!S420&gt;'Raw Data'!T420, ISNUMBER('Raw Data'!S420)),'Raw Data'!M420,IF(AND('Raw Data'!G420&gt;4,'Raw Data'!S420='Raw Data'!T420, ISNUMBER('Raw Data'!S420)),0,IF(AND(ISNUMBER('Raw Data'!S420), 'Raw Data'!S420='Raw Data'!T420),'Raw Data'!G420,0)))</f>
        <v>0</v>
      </c>
      <c r="Y425">
        <f>IF(AND('Raw Data'!G420&gt;4,'Raw Data'!S420&lt;'Raw Data'!T420),'Raw Data'!O420,IF(AND('Raw Data'!G420&gt;4,'Raw Data'!S420='Raw Data'!T420),0,IF('Raw Data'!S420='Raw Data'!T420,'Raw Data'!G420,0)))</f>
        <v>0</v>
      </c>
      <c r="Z425">
        <f>IF(AND('Raw Data'!G420&lt;4, 'Raw Data'!S420='Raw Data'!T420), 'Raw Data'!G420,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Data'!U421</f>
        <v>0</v>
      </c>
      <c r="B426">
        <f>IF('Raw Data'!S421&gt;'Raw Data'!T421, 'Raw Data'!F421, 0)</f>
        <v>0</v>
      </c>
      <c r="C426">
        <f>IF(AND(ISNUMBER('Raw Data'!S421), 'Raw Data'!S421='Raw Data'!T421), 'Raw Data'!G421, 0)</f>
        <v>0</v>
      </c>
      <c r="D426">
        <f>IF('Raw Data'!S421&lt;'Raw Data'!T421, 'Raw Data'!H421, 0)</f>
        <v>0</v>
      </c>
      <c r="E426">
        <f>IF(SUM('Raw Data'!S421:T421)&gt;2, 'Raw Data'!I421, 0)</f>
        <v>0</v>
      </c>
      <c r="F426">
        <f>IF(AND(ISNUMBER('Raw Data'!S421),SUM('Raw Data'!S421:T421)&lt;3),'Raw Data'!I421,)</f>
        <v>0</v>
      </c>
      <c r="G426">
        <f>IF(AND('Raw Data'!S421&gt;0, 'Raw Data'!T421&gt;0), 'Raw Data'!K421, 0)</f>
        <v>0</v>
      </c>
      <c r="H426">
        <f>IF(AND(ISNUMBER('Raw Data'!S421), OR('Raw Data'!S421=0, 'Raw Data'!T421=0)), 'Raw Data'!L421, 0)</f>
        <v>0</v>
      </c>
      <c r="I426">
        <f>IF('Raw Data'!S421='Raw Data'!T421, 0, IF('Raw Data'!S421&gt;'Raw Data'!T421, 'Raw Data'!M421, 0))</f>
        <v>0</v>
      </c>
      <c r="J426">
        <f>IF('Raw Data'!S421='Raw Data'!T421, 0, IF('Raw Data'!S421&lt;'Raw Data'!T421, 'Raw Data'!O421, 0))</f>
        <v>0</v>
      </c>
      <c r="K426">
        <f>IF(AND(ISNUMBER('Raw Data'!S421), OR('Raw Data'!S421&gt;'Raw Data'!T421, 'Raw Data'!S421='Raw Data'!T421)), 'Raw Data'!P421, 0)</f>
        <v>0</v>
      </c>
      <c r="L426">
        <f>IF(AND(ISNUMBER('Raw Data'!S421), OR('Raw Data'!S421&lt;'Raw Data'!T421, 'Raw Data'!S421='Raw Data'!T421)), 'Raw Data'!Q421, 0)</f>
        <v>0</v>
      </c>
      <c r="M426">
        <f>IF(AND(ISNUMBER('Raw Data'!S421), OR('Raw Data'!S421&gt;'Raw Data'!T421, 'Raw Data'!S421&lt;'Raw Data'!T421)), 'Raw Data'!R421, 0)</f>
        <v>0</v>
      </c>
      <c r="N426">
        <f>IF(AND('Raw Data'!F421&lt;'Raw Data'!H421, 'Raw Data'!S421&gt;'Raw Data'!T421), 'Raw Data'!F421, 0)</f>
        <v>0</v>
      </c>
      <c r="O426" t="b">
        <f>'Raw Data'!F421&lt;'Raw Data'!H421</f>
        <v>0</v>
      </c>
      <c r="P426">
        <f>IF(AND('Raw Data'!F421&gt;'Raw Data'!H421, 'Raw Data'!S421&gt;'Raw Data'!T421), 'Raw Data'!F421, 0)</f>
        <v>0</v>
      </c>
      <c r="Q426">
        <f>IF(AND('Raw Data'!F421&gt;'Raw Data'!H421, 'Raw Data'!S421&lt;'Raw Data'!T421), 'Raw Data'!H421, 0)</f>
        <v>0</v>
      </c>
      <c r="R426">
        <f>IF(AND('Raw Data'!F421&lt;'Raw Data'!H421, 'Raw Data'!S421&lt;'Raw Data'!T421), 'Raw Data'!H421, 0)</f>
        <v>0</v>
      </c>
      <c r="S426">
        <f>IF(ISNUMBER('Raw Data'!F421), IF(_xlfn.XLOOKUP(SMALL('Raw Data'!F421:H421, 1), B426:D426, B426:D426, 0)&gt;0, SMALL('Raw Data'!F421:H421, 1), 0), 0)</f>
        <v>0</v>
      </c>
      <c r="T426">
        <f>IF(ISNUMBER('Raw Data'!F421), IF(_xlfn.XLOOKUP(SMALL('Raw Data'!F421:H421, 2), B426:D426, B426:D426, 0)&gt;0, SMALL('Raw Data'!F421:H421, 2), 0), 0)</f>
        <v>0</v>
      </c>
      <c r="U426">
        <f>IF(ISNUMBER('Raw Data'!F421), IF(_xlfn.XLOOKUP(SMALL('Raw Data'!F421:H421, 3), B426:D426, B426:D426, 0)&gt;0, SMALL('Raw Data'!F421:H421, 3), 0), 0)</f>
        <v>0</v>
      </c>
      <c r="V426">
        <f>IF(AND('Raw Data'!F421&lt;'Raw Data'!H421,'Raw Data'!S421&gt;'Raw Data'!T421),'Raw Data'!F421,IF(AND('Raw Data'!H421&lt;'Raw Data'!F421,'Raw Data'!T421&gt;'Raw Data'!S421),'Raw Data'!H421,0))</f>
        <v>0</v>
      </c>
      <c r="W426">
        <f>IF(AND('Raw Data'!F421&gt;'Raw Data'!H421,'Raw Data'!S421&gt;'Raw Data'!T421),'Raw Data'!F421,IF(AND('Raw Data'!H421&gt;'Raw Data'!F421,'Raw Data'!T421&gt;'Raw Data'!S421),'Raw Data'!H421,0))</f>
        <v>0</v>
      </c>
      <c r="X426">
        <f>IF(AND('Raw Data'!G421&gt;4,'Raw Data'!S421&gt;'Raw Data'!T421, ISNUMBER('Raw Data'!S421)),'Raw Data'!M421,IF(AND('Raw Data'!G421&gt;4,'Raw Data'!S421='Raw Data'!T421, ISNUMBER('Raw Data'!S421)),0,IF(AND(ISNUMBER('Raw Data'!S421), 'Raw Data'!S421='Raw Data'!T421),'Raw Data'!G421,0)))</f>
        <v>0</v>
      </c>
      <c r="Y426">
        <f>IF(AND('Raw Data'!G421&gt;4,'Raw Data'!S421&lt;'Raw Data'!T421),'Raw Data'!O421,IF(AND('Raw Data'!G421&gt;4,'Raw Data'!S421='Raw Data'!T421),0,IF('Raw Data'!S421='Raw Data'!T421,'Raw Data'!G421,0)))</f>
        <v>0</v>
      </c>
      <c r="Z426">
        <f>IF(AND('Raw Data'!G421&lt;4, 'Raw Data'!S421='Raw Data'!T421), 'Raw Data'!G421,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Data'!U422</f>
        <v>0</v>
      </c>
      <c r="B427">
        <f>IF('Raw Data'!S422&gt;'Raw Data'!T422, 'Raw Data'!F422, 0)</f>
        <v>0</v>
      </c>
      <c r="C427">
        <f>IF(AND(ISNUMBER('Raw Data'!S422), 'Raw Data'!S422='Raw Data'!T422), 'Raw Data'!G422, 0)</f>
        <v>0</v>
      </c>
      <c r="D427">
        <f>IF('Raw Data'!S422&lt;'Raw Data'!T422, 'Raw Data'!H422, 0)</f>
        <v>0</v>
      </c>
      <c r="E427">
        <f>IF(SUM('Raw Data'!S422:T422)&gt;2, 'Raw Data'!I422, 0)</f>
        <v>0</v>
      </c>
      <c r="F427">
        <f>IF(AND(ISNUMBER('Raw Data'!S422),SUM('Raw Data'!S422:T422)&lt;3),'Raw Data'!I422,)</f>
        <v>0</v>
      </c>
      <c r="G427">
        <f>IF(AND('Raw Data'!S422&gt;0, 'Raw Data'!T422&gt;0), 'Raw Data'!K422, 0)</f>
        <v>0</v>
      </c>
      <c r="H427">
        <f>IF(AND(ISNUMBER('Raw Data'!S422), OR('Raw Data'!S422=0, 'Raw Data'!T422=0)), 'Raw Data'!L422, 0)</f>
        <v>0</v>
      </c>
      <c r="I427">
        <f>IF('Raw Data'!S422='Raw Data'!T422, 0, IF('Raw Data'!S422&gt;'Raw Data'!T422, 'Raw Data'!M422, 0))</f>
        <v>0</v>
      </c>
      <c r="J427">
        <f>IF('Raw Data'!S422='Raw Data'!T422, 0, IF('Raw Data'!S422&lt;'Raw Data'!T422, 'Raw Data'!O422, 0))</f>
        <v>0</v>
      </c>
      <c r="K427">
        <f>IF(AND(ISNUMBER('Raw Data'!S422), OR('Raw Data'!S422&gt;'Raw Data'!T422, 'Raw Data'!S422='Raw Data'!T422)), 'Raw Data'!P422, 0)</f>
        <v>0</v>
      </c>
      <c r="L427">
        <f>IF(AND(ISNUMBER('Raw Data'!S422), OR('Raw Data'!S422&lt;'Raw Data'!T422, 'Raw Data'!S422='Raw Data'!T422)), 'Raw Data'!Q422, 0)</f>
        <v>0</v>
      </c>
      <c r="M427">
        <f>IF(AND(ISNUMBER('Raw Data'!S422), OR('Raw Data'!S422&gt;'Raw Data'!T422, 'Raw Data'!S422&lt;'Raw Data'!T422)), 'Raw Data'!R422, 0)</f>
        <v>0</v>
      </c>
      <c r="N427">
        <f>IF(AND('Raw Data'!F422&lt;'Raw Data'!H422, 'Raw Data'!S422&gt;'Raw Data'!T422), 'Raw Data'!F422, 0)</f>
        <v>0</v>
      </c>
      <c r="O427" t="b">
        <f>'Raw Data'!F422&lt;'Raw Data'!H422</f>
        <v>0</v>
      </c>
      <c r="P427">
        <f>IF(AND('Raw Data'!F422&gt;'Raw Data'!H422, 'Raw Data'!S422&gt;'Raw Data'!T422), 'Raw Data'!F422, 0)</f>
        <v>0</v>
      </c>
      <c r="Q427">
        <f>IF(AND('Raw Data'!F422&gt;'Raw Data'!H422, 'Raw Data'!S422&lt;'Raw Data'!T422), 'Raw Data'!H422, 0)</f>
        <v>0</v>
      </c>
      <c r="R427">
        <f>IF(AND('Raw Data'!F422&lt;'Raw Data'!H422, 'Raw Data'!S422&lt;'Raw Data'!T422), 'Raw Data'!H422, 0)</f>
        <v>0</v>
      </c>
      <c r="S427">
        <f>IF(ISNUMBER('Raw Data'!F422), IF(_xlfn.XLOOKUP(SMALL('Raw Data'!F422:H422, 1), B427:D427, B427:D427, 0)&gt;0, SMALL('Raw Data'!F422:H422, 1), 0), 0)</f>
        <v>0</v>
      </c>
      <c r="T427">
        <f>IF(ISNUMBER('Raw Data'!F422), IF(_xlfn.XLOOKUP(SMALL('Raw Data'!F422:H422, 2), B427:D427, B427:D427, 0)&gt;0, SMALL('Raw Data'!F422:H422, 2), 0), 0)</f>
        <v>0</v>
      </c>
      <c r="U427">
        <f>IF(ISNUMBER('Raw Data'!F422), IF(_xlfn.XLOOKUP(SMALL('Raw Data'!F422:H422, 3), B427:D427, B427:D427, 0)&gt;0, SMALL('Raw Data'!F422:H422, 3), 0), 0)</f>
        <v>0</v>
      </c>
      <c r="V427">
        <f>IF(AND('Raw Data'!F422&lt;'Raw Data'!H422,'Raw Data'!S422&gt;'Raw Data'!T422),'Raw Data'!F422,IF(AND('Raw Data'!H422&lt;'Raw Data'!F422,'Raw Data'!T422&gt;'Raw Data'!S422),'Raw Data'!H422,0))</f>
        <v>0</v>
      </c>
      <c r="W427">
        <f>IF(AND('Raw Data'!F422&gt;'Raw Data'!H422,'Raw Data'!S422&gt;'Raw Data'!T422),'Raw Data'!F422,IF(AND('Raw Data'!H422&gt;'Raw Data'!F422,'Raw Data'!T422&gt;'Raw Data'!S422),'Raw Data'!H422,0))</f>
        <v>0</v>
      </c>
      <c r="X427">
        <f>IF(AND('Raw Data'!G422&gt;4,'Raw Data'!S422&gt;'Raw Data'!T422, ISNUMBER('Raw Data'!S422)),'Raw Data'!M422,IF(AND('Raw Data'!G422&gt;4,'Raw Data'!S422='Raw Data'!T422, ISNUMBER('Raw Data'!S422)),0,IF(AND(ISNUMBER('Raw Data'!S422), 'Raw Data'!S422='Raw Data'!T422),'Raw Data'!G422,0)))</f>
        <v>0</v>
      </c>
      <c r="Y427">
        <f>IF(AND('Raw Data'!G422&gt;4,'Raw Data'!S422&lt;'Raw Data'!T422),'Raw Data'!O422,IF(AND('Raw Data'!G422&gt;4,'Raw Data'!S422='Raw Data'!T422),0,IF('Raw Data'!S422='Raw Data'!T422,'Raw Data'!G422,0)))</f>
        <v>0</v>
      </c>
      <c r="Z427">
        <f>IF(AND('Raw Data'!G422&lt;4, 'Raw Data'!S422='Raw Data'!T422), 'Raw Data'!G422,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Data'!U423</f>
        <v>0</v>
      </c>
      <c r="B428">
        <f>IF('Raw Data'!S423&gt;'Raw Data'!T423, 'Raw Data'!F423, 0)</f>
        <v>0</v>
      </c>
      <c r="C428">
        <f>IF(AND(ISNUMBER('Raw Data'!S423), 'Raw Data'!S423='Raw Data'!T423), 'Raw Data'!G423, 0)</f>
        <v>0</v>
      </c>
      <c r="D428">
        <f>IF('Raw Data'!S423&lt;'Raw Data'!T423, 'Raw Data'!H423, 0)</f>
        <v>0</v>
      </c>
      <c r="E428">
        <f>IF(SUM('Raw Data'!S423:T423)&gt;2, 'Raw Data'!I423, 0)</f>
        <v>0</v>
      </c>
      <c r="F428">
        <f>IF(AND(ISNUMBER('Raw Data'!S423),SUM('Raw Data'!S423:T423)&lt;3),'Raw Data'!I423,)</f>
        <v>0</v>
      </c>
      <c r="G428">
        <f>IF(AND('Raw Data'!S423&gt;0, 'Raw Data'!T423&gt;0), 'Raw Data'!K423, 0)</f>
        <v>0</v>
      </c>
      <c r="H428">
        <f>IF(AND(ISNUMBER('Raw Data'!S423), OR('Raw Data'!S423=0, 'Raw Data'!T423=0)), 'Raw Data'!L423, 0)</f>
        <v>0</v>
      </c>
      <c r="I428">
        <f>IF('Raw Data'!S423='Raw Data'!T423, 0, IF('Raw Data'!S423&gt;'Raw Data'!T423, 'Raw Data'!M423, 0))</f>
        <v>0</v>
      </c>
      <c r="J428">
        <f>IF('Raw Data'!S423='Raw Data'!T423, 0, IF('Raw Data'!S423&lt;'Raw Data'!T423, 'Raw Data'!O423, 0))</f>
        <v>0</v>
      </c>
      <c r="K428">
        <f>IF(AND(ISNUMBER('Raw Data'!S423), OR('Raw Data'!S423&gt;'Raw Data'!T423, 'Raw Data'!S423='Raw Data'!T423)), 'Raw Data'!P423, 0)</f>
        <v>0</v>
      </c>
      <c r="L428">
        <f>IF(AND(ISNUMBER('Raw Data'!S423), OR('Raw Data'!S423&lt;'Raw Data'!T423, 'Raw Data'!S423='Raw Data'!T423)), 'Raw Data'!Q423, 0)</f>
        <v>0</v>
      </c>
      <c r="M428">
        <f>IF(AND(ISNUMBER('Raw Data'!S423), OR('Raw Data'!S423&gt;'Raw Data'!T423, 'Raw Data'!S423&lt;'Raw Data'!T423)), 'Raw Data'!R423, 0)</f>
        <v>0</v>
      </c>
      <c r="N428">
        <f>IF(AND('Raw Data'!F423&lt;'Raw Data'!H423, 'Raw Data'!S423&gt;'Raw Data'!T423), 'Raw Data'!F423, 0)</f>
        <v>0</v>
      </c>
      <c r="O428" t="b">
        <f>'Raw Data'!F423&lt;'Raw Data'!H423</f>
        <v>0</v>
      </c>
      <c r="P428">
        <f>IF(AND('Raw Data'!F423&gt;'Raw Data'!H423, 'Raw Data'!S423&gt;'Raw Data'!T423), 'Raw Data'!F423, 0)</f>
        <v>0</v>
      </c>
      <c r="Q428">
        <f>IF(AND('Raw Data'!F423&gt;'Raw Data'!H423, 'Raw Data'!S423&lt;'Raw Data'!T423), 'Raw Data'!H423, 0)</f>
        <v>0</v>
      </c>
      <c r="R428">
        <f>IF(AND('Raw Data'!F423&lt;'Raw Data'!H423, 'Raw Data'!S423&lt;'Raw Data'!T423), 'Raw Data'!H423, 0)</f>
        <v>0</v>
      </c>
      <c r="S428">
        <f>IF(ISNUMBER('Raw Data'!F423), IF(_xlfn.XLOOKUP(SMALL('Raw Data'!F423:H423, 1), B428:D428, B428:D428, 0)&gt;0, SMALL('Raw Data'!F423:H423, 1), 0), 0)</f>
        <v>0</v>
      </c>
      <c r="T428">
        <f>IF(ISNUMBER('Raw Data'!F423), IF(_xlfn.XLOOKUP(SMALL('Raw Data'!F423:H423, 2), B428:D428, B428:D428, 0)&gt;0, SMALL('Raw Data'!F423:H423, 2), 0), 0)</f>
        <v>0</v>
      </c>
      <c r="U428">
        <f>IF(ISNUMBER('Raw Data'!F423), IF(_xlfn.XLOOKUP(SMALL('Raw Data'!F423:H423, 3), B428:D428, B428:D428, 0)&gt;0, SMALL('Raw Data'!F423:H423, 3), 0), 0)</f>
        <v>0</v>
      </c>
      <c r="V428">
        <f>IF(AND('Raw Data'!F423&lt;'Raw Data'!H423,'Raw Data'!S423&gt;'Raw Data'!T423),'Raw Data'!F423,IF(AND('Raw Data'!H423&lt;'Raw Data'!F423,'Raw Data'!T423&gt;'Raw Data'!S423),'Raw Data'!H423,0))</f>
        <v>0</v>
      </c>
      <c r="W428">
        <f>IF(AND('Raw Data'!F423&gt;'Raw Data'!H423,'Raw Data'!S423&gt;'Raw Data'!T423),'Raw Data'!F423,IF(AND('Raw Data'!H423&gt;'Raw Data'!F423,'Raw Data'!T423&gt;'Raw Data'!S423),'Raw Data'!H423,0))</f>
        <v>0</v>
      </c>
      <c r="X428">
        <f>IF(AND('Raw Data'!G423&gt;4,'Raw Data'!S423&gt;'Raw Data'!T423, ISNUMBER('Raw Data'!S423)),'Raw Data'!M423,IF(AND('Raw Data'!G423&gt;4,'Raw Data'!S423='Raw Data'!T423, ISNUMBER('Raw Data'!S423)),0,IF(AND(ISNUMBER('Raw Data'!S423), 'Raw Data'!S423='Raw Data'!T423),'Raw Data'!G423,0)))</f>
        <v>0</v>
      </c>
      <c r="Y428">
        <f>IF(AND('Raw Data'!G423&gt;4,'Raw Data'!S423&lt;'Raw Data'!T423),'Raw Data'!O423,IF(AND('Raw Data'!G423&gt;4,'Raw Data'!S423='Raw Data'!T423),0,IF('Raw Data'!S423='Raw Data'!T423,'Raw Data'!G423,0)))</f>
        <v>0</v>
      </c>
      <c r="Z428">
        <f>IF(AND('Raw Data'!G423&lt;4, 'Raw Data'!S423='Raw Data'!T423), 'Raw Data'!G423,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Data'!U424</f>
        <v>0</v>
      </c>
      <c r="B429">
        <f>IF('Raw Data'!S424&gt;'Raw Data'!T424, 'Raw Data'!F424, 0)</f>
        <v>0</v>
      </c>
      <c r="C429">
        <f>IF(AND(ISNUMBER('Raw Data'!S424), 'Raw Data'!S424='Raw Data'!T424), 'Raw Data'!G424, 0)</f>
        <v>0</v>
      </c>
      <c r="D429">
        <f>IF('Raw Data'!S424&lt;'Raw Data'!T424, 'Raw Data'!H424, 0)</f>
        <v>0</v>
      </c>
      <c r="E429">
        <f>IF(SUM('Raw Data'!S424:T424)&gt;2, 'Raw Data'!I424, 0)</f>
        <v>0</v>
      </c>
      <c r="F429">
        <f>IF(AND(ISNUMBER('Raw Data'!S424),SUM('Raw Data'!S424:T424)&lt;3),'Raw Data'!I424,)</f>
        <v>0</v>
      </c>
      <c r="G429">
        <f>IF(AND('Raw Data'!S424&gt;0, 'Raw Data'!T424&gt;0), 'Raw Data'!K424, 0)</f>
        <v>0</v>
      </c>
      <c r="H429">
        <f>IF(AND(ISNUMBER('Raw Data'!S424), OR('Raw Data'!S424=0, 'Raw Data'!T424=0)), 'Raw Data'!L424, 0)</f>
        <v>0</v>
      </c>
      <c r="I429">
        <f>IF('Raw Data'!S424='Raw Data'!T424, 0, IF('Raw Data'!S424&gt;'Raw Data'!T424, 'Raw Data'!M424, 0))</f>
        <v>0</v>
      </c>
      <c r="J429">
        <f>IF('Raw Data'!S424='Raw Data'!T424, 0, IF('Raw Data'!S424&lt;'Raw Data'!T424, 'Raw Data'!O424, 0))</f>
        <v>0</v>
      </c>
      <c r="K429">
        <f>IF(AND(ISNUMBER('Raw Data'!S424), OR('Raw Data'!S424&gt;'Raw Data'!T424, 'Raw Data'!S424='Raw Data'!T424)), 'Raw Data'!P424, 0)</f>
        <v>0</v>
      </c>
      <c r="L429">
        <f>IF(AND(ISNUMBER('Raw Data'!S424), OR('Raw Data'!S424&lt;'Raw Data'!T424, 'Raw Data'!S424='Raw Data'!T424)), 'Raw Data'!Q424, 0)</f>
        <v>0</v>
      </c>
      <c r="M429">
        <f>IF(AND(ISNUMBER('Raw Data'!S424), OR('Raw Data'!S424&gt;'Raw Data'!T424, 'Raw Data'!S424&lt;'Raw Data'!T424)), 'Raw Data'!R424, 0)</f>
        <v>0</v>
      </c>
      <c r="N429">
        <f>IF(AND('Raw Data'!F424&lt;'Raw Data'!H424, 'Raw Data'!S424&gt;'Raw Data'!T424), 'Raw Data'!F424, 0)</f>
        <v>0</v>
      </c>
      <c r="O429" t="b">
        <f>'Raw Data'!F424&lt;'Raw Data'!H424</f>
        <v>0</v>
      </c>
      <c r="P429">
        <f>IF(AND('Raw Data'!F424&gt;'Raw Data'!H424, 'Raw Data'!S424&gt;'Raw Data'!T424), 'Raw Data'!F424, 0)</f>
        <v>0</v>
      </c>
      <c r="Q429">
        <f>IF(AND('Raw Data'!F424&gt;'Raw Data'!H424, 'Raw Data'!S424&lt;'Raw Data'!T424), 'Raw Data'!H424, 0)</f>
        <v>0</v>
      </c>
      <c r="R429">
        <f>IF(AND('Raw Data'!F424&lt;'Raw Data'!H424, 'Raw Data'!S424&lt;'Raw Data'!T424), 'Raw Data'!H424, 0)</f>
        <v>0</v>
      </c>
      <c r="S429">
        <f>IF(ISNUMBER('Raw Data'!F424), IF(_xlfn.XLOOKUP(SMALL('Raw Data'!F424:H424, 1), B429:D429, B429:D429, 0)&gt;0, SMALL('Raw Data'!F424:H424, 1), 0), 0)</f>
        <v>0</v>
      </c>
      <c r="T429">
        <f>IF(ISNUMBER('Raw Data'!F424), IF(_xlfn.XLOOKUP(SMALL('Raw Data'!F424:H424, 2), B429:D429, B429:D429, 0)&gt;0, SMALL('Raw Data'!F424:H424, 2), 0), 0)</f>
        <v>0</v>
      </c>
      <c r="U429">
        <f>IF(ISNUMBER('Raw Data'!F424), IF(_xlfn.XLOOKUP(SMALL('Raw Data'!F424:H424, 3), B429:D429, B429:D429, 0)&gt;0, SMALL('Raw Data'!F424:H424, 3), 0), 0)</f>
        <v>0</v>
      </c>
      <c r="V429">
        <f>IF(AND('Raw Data'!F424&lt;'Raw Data'!H424,'Raw Data'!S424&gt;'Raw Data'!T424),'Raw Data'!F424,IF(AND('Raw Data'!H424&lt;'Raw Data'!F424,'Raw Data'!T424&gt;'Raw Data'!S424),'Raw Data'!H424,0))</f>
        <v>0</v>
      </c>
      <c r="W429">
        <f>IF(AND('Raw Data'!F424&gt;'Raw Data'!H424,'Raw Data'!S424&gt;'Raw Data'!T424),'Raw Data'!F424,IF(AND('Raw Data'!H424&gt;'Raw Data'!F424,'Raw Data'!T424&gt;'Raw Data'!S424),'Raw Data'!H424,0))</f>
        <v>0</v>
      </c>
      <c r="X429">
        <f>IF(AND('Raw Data'!G424&gt;4,'Raw Data'!S424&gt;'Raw Data'!T424, ISNUMBER('Raw Data'!S424)),'Raw Data'!M424,IF(AND('Raw Data'!G424&gt;4,'Raw Data'!S424='Raw Data'!T424, ISNUMBER('Raw Data'!S424)),0,IF(AND(ISNUMBER('Raw Data'!S424), 'Raw Data'!S424='Raw Data'!T424),'Raw Data'!G424,0)))</f>
        <v>0</v>
      </c>
      <c r="Y429">
        <f>IF(AND('Raw Data'!G424&gt;4,'Raw Data'!S424&lt;'Raw Data'!T424),'Raw Data'!O424,IF(AND('Raw Data'!G424&gt;4,'Raw Data'!S424='Raw Data'!T424),0,IF('Raw Data'!S424='Raw Data'!T424,'Raw Data'!G424,0)))</f>
        <v>0</v>
      </c>
      <c r="Z429">
        <f>IF(AND('Raw Data'!G424&lt;4, 'Raw Data'!S424='Raw Data'!T424), 'Raw Data'!G424,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Data'!U425</f>
        <v>0</v>
      </c>
      <c r="B430">
        <f>IF('Raw Data'!S425&gt;'Raw Data'!T425, 'Raw Data'!F425, 0)</f>
        <v>0</v>
      </c>
      <c r="C430">
        <f>IF(AND(ISNUMBER('Raw Data'!S425), 'Raw Data'!S425='Raw Data'!T425), 'Raw Data'!G425, 0)</f>
        <v>0</v>
      </c>
      <c r="D430">
        <f>IF('Raw Data'!S425&lt;'Raw Data'!T425, 'Raw Data'!H425, 0)</f>
        <v>0</v>
      </c>
      <c r="E430">
        <f>IF(SUM('Raw Data'!S425:T425)&gt;2, 'Raw Data'!I425, 0)</f>
        <v>0</v>
      </c>
      <c r="F430">
        <f>IF(AND(ISNUMBER('Raw Data'!S425),SUM('Raw Data'!S425:T425)&lt;3),'Raw Data'!I425,)</f>
        <v>0</v>
      </c>
      <c r="G430">
        <f>IF(AND('Raw Data'!S425&gt;0, 'Raw Data'!T425&gt;0), 'Raw Data'!K425, 0)</f>
        <v>0</v>
      </c>
      <c r="H430">
        <f>IF(AND(ISNUMBER('Raw Data'!S425), OR('Raw Data'!S425=0, 'Raw Data'!T425=0)), 'Raw Data'!L425, 0)</f>
        <v>0</v>
      </c>
      <c r="I430">
        <f>IF('Raw Data'!S425='Raw Data'!T425, 0, IF('Raw Data'!S425&gt;'Raw Data'!T425, 'Raw Data'!M425, 0))</f>
        <v>0</v>
      </c>
      <c r="J430">
        <f>IF('Raw Data'!S425='Raw Data'!T425, 0, IF('Raw Data'!S425&lt;'Raw Data'!T425, 'Raw Data'!O425, 0))</f>
        <v>0</v>
      </c>
      <c r="K430">
        <f>IF(AND(ISNUMBER('Raw Data'!S425), OR('Raw Data'!S425&gt;'Raw Data'!T425, 'Raw Data'!S425='Raw Data'!T425)), 'Raw Data'!P425, 0)</f>
        <v>0</v>
      </c>
      <c r="L430">
        <f>IF(AND(ISNUMBER('Raw Data'!S425), OR('Raw Data'!S425&lt;'Raw Data'!T425, 'Raw Data'!S425='Raw Data'!T425)), 'Raw Data'!Q425, 0)</f>
        <v>0</v>
      </c>
      <c r="M430">
        <f>IF(AND(ISNUMBER('Raw Data'!S425), OR('Raw Data'!S425&gt;'Raw Data'!T425, 'Raw Data'!S425&lt;'Raw Data'!T425)), 'Raw Data'!R425, 0)</f>
        <v>0</v>
      </c>
      <c r="N430">
        <f>IF(AND('Raw Data'!F425&lt;'Raw Data'!H425, 'Raw Data'!S425&gt;'Raw Data'!T425), 'Raw Data'!F425, 0)</f>
        <v>0</v>
      </c>
      <c r="O430" t="b">
        <f>'Raw Data'!F425&lt;'Raw Data'!H425</f>
        <v>0</v>
      </c>
      <c r="P430">
        <f>IF(AND('Raw Data'!F425&gt;'Raw Data'!H425, 'Raw Data'!S425&gt;'Raw Data'!T425), 'Raw Data'!F425, 0)</f>
        <v>0</v>
      </c>
      <c r="Q430">
        <f>IF(AND('Raw Data'!F425&gt;'Raw Data'!H425, 'Raw Data'!S425&lt;'Raw Data'!T425), 'Raw Data'!H425, 0)</f>
        <v>0</v>
      </c>
      <c r="R430">
        <f>IF(AND('Raw Data'!F425&lt;'Raw Data'!H425, 'Raw Data'!S425&lt;'Raw Data'!T425), 'Raw Data'!H425, 0)</f>
        <v>0</v>
      </c>
      <c r="S430">
        <f>IF(ISNUMBER('Raw Data'!F425), IF(_xlfn.XLOOKUP(SMALL('Raw Data'!F425:H425, 1), B430:D430, B430:D430, 0)&gt;0, SMALL('Raw Data'!F425:H425, 1), 0), 0)</f>
        <v>0</v>
      </c>
      <c r="T430">
        <f>IF(ISNUMBER('Raw Data'!F425), IF(_xlfn.XLOOKUP(SMALL('Raw Data'!F425:H425, 2), B430:D430, B430:D430, 0)&gt;0, SMALL('Raw Data'!F425:H425, 2), 0), 0)</f>
        <v>0</v>
      </c>
      <c r="U430">
        <f>IF(ISNUMBER('Raw Data'!F425), IF(_xlfn.XLOOKUP(SMALL('Raw Data'!F425:H425, 3), B430:D430, B430:D430, 0)&gt;0, SMALL('Raw Data'!F425:H425, 3), 0), 0)</f>
        <v>0</v>
      </c>
      <c r="V430">
        <f>IF(AND('Raw Data'!F425&lt;'Raw Data'!H425,'Raw Data'!S425&gt;'Raw Data'!T425),'Raw Data'!F425,IF(AND('Raw Data'!H425&lt;'Raw Data'!F425,'Raw Data'!T425&gt;'Raw Data'!S425),'Raw Data'!H425,0))</f>
        <v>0</v>
      </c>
      <c r="W430">
        <f>IF(AND('Raw Data'!F425&gt;'Raw Data'!H425,'Raw Data'!S425&gt;'Raw Data'!T425),'Raw Data'!F425,IF(AND('Raw Data'!H425&gt;'Raw Data'!F425,'Raw Data'!T425&gt;'Raw Data'!S425),'Raw Data'!H425,0))</f>
        <v>0</v>
      </c>
      <c r="X430">
        <f>IF(AND('Raw Data'!G425&gt;4,'Raw Data'!S425&gt;'Raw Data'!T425, ISNUMBER('Raw Data'!S425)),'Raw Data'!M425,IF(AND('Raw Data'!G425&gt;4,'Raw Data'!S425='Raw Data'!T425, ISNUMBER('Raw Data'!S425)),0,IF(AND(ISNUMBER('Raw Data'!S425), 'Raw Data'!S425='Raw Data'!T425),'Raw Data'!G425,0)))</f>
        <v>0</v>
      </c>
      <c r="Y430">
        <f>IF(AND('Raw Data'!G425&gt;4,'Raw Data'!S425&lt;'Raw Data'!T425),'Raw Data'!O425,IF(AND('Raw Data'!G425&gt;4,'Raw Data'!S425='Raw Data'!T425),0,IF('Raw Data'!S425='Raw Data'!T425,'Raw Data'!G425,0)))</f>
        <v>0</v>
      </c>
      <c r="Z430">
        <f>IF(AND('Raw Data'!G425&lt;4, 'Raw Data'!S425='Raw Data'!T425), 'Raw Data'!G425,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Data'!U426</f>
        <v>0</v>
      </c>
      <c r="B431">
        <f>IF('Raw Data'!S426&gt;'Raw Data'!T426, 'Raw Data'!F426, 0)</f>
        <v>0</v>
      </c>
      <c r="C431">
        <f>IF(AND(ISNUMBER('Raw Data'!S426), 'Raw Data'!S426='Raw Data'!T426), 'Raw Data'!G426, 0)</f>
        <v>0</v>
      </c>
      <c r="D431">
        <f>IF('Raw Data'!S426&lt;'Raw Data'!T426, 'Raw Data'!H426, 0)</f>
        <v>0</v>
      </c>
      <c r="E431">
        <f>IF(SUM('Raw Data'!S426:T426)&gt;2, 'Raw Data'!I426, 0)</f>
        <v>0</v>
      </c>
      <c r="F431">
        <f>IF(AND(ISNUMBER('Raw Data'!S426),SUM('Raw Data'!S426:T426)&lt;3),'Raw Data'!I426,)</f>
        <v>0</v>
      </c>
      <c r="G431">
        <f>IF(AND('Raw Data'!S426&gt;0, 'Raw Data'!T426&gt;0), 'Raw Data'!K426, 0)</f>
        <v>0</v>
      </c>
      <c r="H431">
        <f>IF(AND(ISNUMBER('Raw Data'!S426), OR('Raw Data'!S426=0, 'Raw Data'!T426=0)), 'Raw Data'!L426, 0)</f>
        <v>0</v>
      </c>
      <c r="I431">
        <f>IF('Raw Data'!S426='Raw Data'!T426, 0, IF('Raw Data'!S426&gt;'Raw Data'!T426, 'Raw Data'!M426, 0))</f>
        <v>0</v>
      </c>
      <c r="J431">
        <f>IF('Raw Data'!S426='Raw Data'!T426, 0, IF('Raw Data'!S426&lt;'Raw Data'!T426, 'Raw Data'!O426, 0))</f>
        <v>0</v>
      </c>
      <c r="K431">
        <f>IF(AND(ISNUMBER('Raw Data'!S426), OR('Raw Data'!S426&gt;'Raw Data'!T426, 'Raw Data'!S426='Raw Data'!T426)), 'Raw Data'!P426, 0)</f>
        <v>0</v>
      </c>
      <c r="L431">
        <f>IF(AND(ISNUMBER('Raw Data'!S426), OR('Raw Data'!S426&lt;'Raw Data'!T426, 'Raw Data'!S426='Raw Data'!T426)), 'Raw Data'!Q426, 0)</f>
        <v>0</v>
      </c>
      <c r="M431">
        <f>IF(AND(ISNUMBER('Raw Data'!S426), OR('Raw Data'!S426&gt;'Raw Data'!T426, 'Raw Data'!S426&lt;'Raw Data'!T426)), 'Raw Data'!R426, 0)</f>
        <v>0</v>
      </c>
      <c r="N431">
        <f>IF(AND('Raw Data'!F426&lt;'Raw Data'!H426, 'Raw Data'!S426&gt;'Raw Data'!T426), 'Raw Data'!F426, 0)</f>
        <v>0</v>
      </c>
      <c r="O431" t="b">
        <f>'Raw Data'!F426&lt;'Raw Data'!H426</f>
        <v>0</v>
      </c>
      <c r="P431">
        <f>IF(AND('Raw Data'!F426&gt;'Raw Data'!H426, 'Raw Data'!S426&gt;'Raw Data'!T426), 'Raw Data'!F426, 0)</f>
        <v>0</v>
      </c>
      <c r="Q431">
        <f>IF(AND('Raw Data'!F426&gt;'Raw Data'!H426, 'Raw Data'!S426&lt;'Raw Data'!T426), 'Raw Data'!H426, 0)</f>
        <v>0</v>
      </c>
      <c r="R431">
        <f>IF(AND('Raw Data'!F426&lt;'Raw Data'!H426, 'Raw Data'!S426&lt;'Raw Data'!T426), 'Raw Data'!H426, 0)</f>
        <v>0</v>
      </c>
      <c r="S431">
        <f>IF(ISNUMBER('Raw Data'!F426), IF(_xlfn.XLOOKUP(SMALL('Raw Data'!F426:H426, 1), B431:D431, B431:D431, 0)&gt;0, SMALL('Raw Data'!F426:H426, 1), 0), 0)</f>
        <v>0</v>
      </c>
      <c r="T431">
        <f>IF(ISNUMBER('Raw Data'!F426), IF(_xlfn.XLOOKUP(SMALL('Raw Data'!F426:H426, 2), B431:D431, B431:D431, 0)&gt;0, SMALL('Raw Data'!F426:H426, 2), 0), 0)</f>
        <v>0</v>
      </c>
      <c r="U431">
        <f>IF(ISNUMBER('Raw Data'!F426), IF(_xlfn.XLOOKUP(SMALL('Raw Data'!F426:H426, 3), B431:D431, B431:D431, 0)&gt;0, SMALL('Raw Data'!F426:H426, 3), 0), 0)</f>
        <v>0</v>
      </c>
      <c r="V431">
        <f>IF(AND('Raw Data'!F426&lt;'Raw Data'!H426,'Raw Data'!S426&gt;'Raw Data'!T426),'Raw Data'!F426,IF(AND('Raw Data'!H426&lt;'Raw Data'!F426,'Raw Data'!T426&gt;'Raw Data'!S426),'Raw Data'!H426,0))</f>
        <v>0</v>
      </c>
      <c r="W431">
        <f>IF(AND('Raw Data'!F426&gt;'Raw Data'!H426,'Raw Data'!S426&gt;'Raw Data'!T426),'Raw Data'!F426,IF(AND('Raw Data'!H426&gt;'Raw Data'!F426,'Raw Data'!T426&gt;'Raw Data'!S426),'Raw Data'!H426,0))</f>
        <v>0</v>
      </c>
      <c r="X431">
        <f>IF(AND('Raw Data'!G426&gt;4,'Raw Data'!S426&gt;'Raw Data'!T426, ISNUMBER('Raw Data'!S426)),'Raw Data'!M426,IF(AND('Raw Data'!G426&gt;4,'Raw Data'!S426='Raw Data'!T426, ISNUMBER('Raw Data'!S426)),0,IF(AND(ISNUMBER('Raw Data'!S426), 'Raw Data'!S426='Raw Data'!T426),'Raw Data'!G426,0)))</f>
        <v>0</v>
      </c>
      <c r="Y431">
        <f>IF(AND('Raw Data'!G426&gt;4,'Raw Data'!S426&lt;'Raw Data'!T426),'Raw Data'!O426,IF(AND('Raw Data'!G426&gt;4,'Raw Data'!S426='Raw Data'!T426),0,IF('Raw Data'!S426='Raw Data'!T426,'Raw Data'!G426,0)))</f>
        <v>0</v>
      </c>
      <c r="Z431">
        <f>IF(AND('Raw Data'!G426&lt;4, 'Raw Data'!S426='Raw Data'!T426), 'Raw Data'!G426,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Data'!U427</f>
        <v>0</v>
      </c>
      <c r="B432">
        <f>IF('Raw Data'!S427&gt;'Raw Data'!T427, 'Raw Data'!F427, 0)</f>
        <v>0</v>
      </c>
      <c r="C432">
        <f>IF(AND(ISNUMBER('Raw Data'!S427), 'Raw Data'!S427='Raw Data'!T427), 'Raw Data'!G427, 0)</f>
        <v>0</v>
      </c>
      <c r="D432">
        <f>IF('Raw Data'!S427&lt;'Raw Data'!T427, 'Raw Data'!H427, 0)</f>
        <v>0</v>
      </c>
      <c r="E432">
        <f>IF(SUM('Raw Data'!S427:T427)&gt;2, 'Raw Data'!I427, 0)</f>
        <v>0</v>
      </c>
      <c r="F432">
        <f>IF(AND(ISNUMBER('Raw Data'!S427),SUM('Raw Data'!S427:T427)&lt;3),'Raw Data'!I427,)</f>
        <v>0</v>
      </c>
      <c r="G432">
        <f>IF(AND('Raw Data'!S427&gt;0, 'Raw Data'!T427&gt;0), 'Raw Data'!K427, 0)</f>
        <v>0</v>
      </c>
      <c r="H432">
        <f>IF(AND(ISNUMBER('Raw Data'!S427), OR('Raw Data'!S427=0, 'Raw Data'!T427=0)), 'Raw Data'!L427, 0)</f>
        <v>0</v>
      </c>
      <c r="I432">
        <f>IF('Raw Data'!S427='Raw Data'!T427, 0, IF('Raw Data'!S427&gt;'Raw Data'!T427, 'Raw Data'!M427, 0))</f>
        <v>0</v>
      </c>
      <c r="J432">
        <f>IF('Raw Data'!S427='Raw Data'!T427, 0, IF('Raw Data'!S427&lt;'Raw Data'!T427, 'Raw Data'!O427, 0))</f>
        <v>0</v>
      </c>
      <c r="K432">
        <f>IF(AND(ISNUMBER('Raw Data'!S427), OR('Raw Data'!S427&gt;'Raw Data'!T427, 'Raw Data'!S427='Raw Data'!T427)), 'Raw Data'!P427, 0)</f>
        <v>0</v>
      </c>
      <c r="L432">
        <f>IF(AND(ISNUMBER('Raw Data'!S427), OR('Raw Data'!S427&lt;'Raw Data'!T427, 'Raw Data'!S427='Raw Data'!T427)), 'Raw Data'!Q427, 0)</f>
        <v>0</v>
      </c>
      <c r="M432">
        <f>IF(AND(ISNUMBER('Raw Data'!S427), OR('Raw Data'!S427&gt;'Raw Data'!T427, 'Raw Data'!S427&lt;'Raw Data'!T427)), 'Raw Data'!R427, 0)</f>
        <v>0</v>
      </c>
      <c r="N432">
        <f>IF(AND('Raw Data'!F427&lt;'Raw Data'!H427, 'Raw Data'!S427&gt;'Raw Data'!T427), 'Raw Data'!F427, 0)</f>
        <v>0</v>
      </c>
      <c r="O432" t="b">
        <f>'Raw Data'!F427&lt;'Raw Data'!H427</f>
        <v>0</v>
      </c>
      <c r="P432">
        <f>IF(AND('Raw Data'!F427&gt;'Raw Data'!H427, 'Raw Data'!S427&gt;'Raw Data'!T427), 'Raw Data'!F427, 0)</f>
        <v>0</v>
      </c>
      <c r="Q432">
        <f>IF(AND('Raw Data'!F427&gt;'Raw Data'!H427, 'Raw Data'!S427&lt;'Raw Data'!T427), 'Raw Data'!H427, 0)</f>
        <v>0</v>
      </c>
      <c r="R432">
        <f>IF(AND('Raw Data'!F427&lt;'Raw Data'!H427, 'Raw Data'!S427&lt;'Raw Data'!T427), 'Raw Data'!H427, 0)</f>
        <v>0</v>
      </c>
      <c r="S432">
        <f>IF(ISNUMBER('Raw Data'!F427), IF(_xlfn.XLOOKUP(SMALL('Raw Data'!F427:H427, 1), B432:D432, B432:D432, 0)&gt;0, SMALL('Raw Data'!F427:H427, 1), 0), 0)</f>
        <v>0</v>
      </c>
      <c r="T432">
        <f>IF(ISNUMBER('Raw Data'!F427), IF(_xlfn.XLOOKUP(SMALL('Raw Data'!F427:H427, 2), B432:D432, B432:D432, 0)&gt;0, SMALL('Raw Data'!F427:H427, 2), 0), 0)</f>
        <v>0</v>
      </c>
      <c r="U432">
        <f>IF(ISNUMBER('Raw Data'!F427), IF(_xlfn.XLOOKUP(SMALL('Raw Data'!F427:H427, 3), B432:D432, B432:D432, 0)&gt;0, SMALL('Raw Data'!F427:H427, 3), 0), 0)</f>
        <v>0</v>
      </c>
      <c r="V432">
        <f>IF(AND('Raw Data'!F427&lt;'Raw Data'!H427,'Raw Data'!S427&gt;'Raw Data'!T427),'Raw Data'!F427,IF(AND('Raw Data'!H427&lt;'Raw Data'!F427,'Raw Data'!T427&gt;'Raw Data'!S427),'Raw Data'!H427,0))</f>
        <v>0</v>
      </c>
      <c r="W432">
        <f>IF(AND('Raw Data'!F427&gt;'Raw Data'!H427,'Raw Data'!S427&gt;'Raw Data'!T427),'Raw Data'!F427,IF(AND('Raw Data'!H427&gt;'Raw Data'!F427,'Raw Data'!T427&gt;'Raw Data'!S427),'Raw Data'!H427,0))</f>
        <v>0</v>
      </c>
      <c r="X432">
        <f>IF(AND('Raw Data'!G427&gt;4,'Raw Data'!S427&gt;'Raw Data'!T427, ISNUMBER('Raw Data'!S427)),'Raw Data'!M427,IF(AND('Raw Data'!G427&gt;4,'Raw Data'!S427='Raw Data'!T427, ISNUMBER('Raw Data'!S427)),0,IF(AND(ISNUMBER('Raw Data'!S427), 'Raw Data'!S427='Raw Data'!T427),'Raw Data'!G427,0)))</f>
        <v>0</v>
      </c>
      <c r="Y432">
        <f>IF(AND('Raw Data'!G427&gt;4,'Raw Data'!S427&lt;'Raw Data'!T427),'Raw Data'!O427,IF(AND('Raw Data'!G427&gt;4,'Raw Data'!S427='Raw Data'!T427),0,IF('Raw Data'!S427='Raw Data'!T427,'Raw Data'!G427,0)))</f>
        <v>0</v>
      </c>
      <c r="Z432">
        <f>IF(AND('Raw Data'!G427&lt;4, 'Raw Data'!S427='Raw Data'!T427), 'Raw Data'!G427,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Data'!U428</f>
        <v>0</v>
      </c>
      <c r="B433">
        <f>IF('Raw Data'!S428&gt;'Raw Data'!T428, 'Raw Data'!F428, 0)</f>
        <v>0</v>
      </c>
      <c r="C433">
        <f>IF(AND(ISNUMBER('Raw Data'!S428), 'Raw Data'!S428='Raw Data'!T428), 'Raw Data'!G428, 0)</f>
        <v>0</v>
      </c>
      <c r="D433">
        <f>IF('Raw Data'!S428&lt;'Raw Data'!T428, 'Raw Data'!H428, 0)</f>
        <v>0</v>
      </c>
      <c r="E433">
        <f>IF(SUM('Raw Data'!S428:T428)&gt;2, 'Raw Data'!I428, 0)</f>
        <v>0</v>
      </c>
      <c r="F433">
        <f>IF(AND(ISNUMBER('Raw Data'!S428),SUM('Raw Data'!S428:T428)&lt;3),'Raw Data'!I428,)</f>
        <v>0</v>
      </c>
      <c r="G433">
        <f>IF(AND('Raw Data'!S428&gt;0, 'Raw Data'!T428&gt;0), 'Raw Data'!K428, 0)</f>
        <v>0</v>
      </c>
      <c r="H433">
        <f>IF(AND(ISNUMBER('Raw Data'!S428), OR('Raw Data'!S428=0, 'Raw Data'!T428=0)), 'Raw Data'!L428, 0)</f>
        <v>0</v>
      </c>
      <c r="I433">
        <f>IF('Raw Data'!S428='Raw Data'!T428, 0, IF('Raw Data'!S428&gt;'Raw Data'!T428, 'Raw Data'!M428, 0))</f>
        <v>0</v>
      </c>
      <c r="J433">
        <f>IF('Raw Data'!S428='Raw Data'!T428, 0, IF('Raw Data'!S428&lt;'Raw Data'!T428, 'Raw Data'!O428, 0))</f>
        <v>0</v>
      </c>
      <c r="K433">
        <f>IF(AND(ISNUMBER('Raw Data'!S428), OR('Raw Data'!S428&gt;'Raw Data'!T428, 'Raw Data'!S428='Raw Data'!T428)), 'Raw Data'!P428, 0)</f>
        <v>0</v>
      </c>
      <c r="L433">
        <f>IF(AND(ISNUMBER('Raw Data'!S428), OR('Raw Data'!S428&lt;'Raw Data'!T428, 'Raw Data'!S428='Raw Data'!T428)), 'Raw Data'!Q428, 0)</f>
        <v>0</v>
      </c>
      <c r="M433">
        <f>IF(AND(ISNUMBER('Raw Data'!S428), OR('Raw Data'!S428&gt;'Raw Data'!T428, 'Raw Data'!S428&lt;'Raw Data'!T428)), 'Raw Data'!R428, 0)</f>
        <v>0</v>
      </c>
      <c r="N433">
        <f>IF(AND('Raw Data'!F428&lt;'Raw Data'!H428, 'Raw Data'!S428&gt;'Raw Data'!T428), 'Raw Data'!F428, 0)</f>
        <v>0</v>
      </c>
      <c r="O433" t="b">
        <f>'Raw Data'!F428&lt;'Raw Data'!H428</f>
        <v>0</v>
      </c>
      <c r="P433">
        <f>IF(AND('Raw Data'!F428&gt;'Raw Data'!H428, 'Raw Data'!S428&gt;'Raw Data'!T428), 'Raw Data'!F428, 0)</f>
        <v>0</v>
      </c>
      <c r="Q433">
        <f>IF(AND('Raw Data'!F428&gt;'Raw Data'!H428, 'Raw Data'!S428&lt;'Raw Data'!T428), 'Raw Data'!H428, 0)</f>
        <v>0</v>
      </c>
      <c r="R433">
        <f>IF(AND('Raw Data'!F428&lt;'Raw Data'!H428, 'Raw Data'!S428&lt;'Raw Data'!T428), 'Raw Data'!H428, 0)</f>
        <v>0</v>
      </c>
      <c r="S433">
        <f>IF(ISNUMBER('Raw Data'!F428), IF(_xlfn.XLOOKUP(SMALL('Raw Data'!F428:H428, 1), B433:D433, B433:D433, 0)&gt;0, SMALL('Raw Data'!F428:H428, 1), 0), 0)</f>
        <v>0</v>
      </c>
      <c r="T433">
        <f>IF(ISNUMBER('Raw Data'!F428), IF(_xlfn.XLOOKUP(SMALL('Raw Data'!F428:H428, 2), B433:D433, B433:D433, 0)&gt;0, SMALL('Raw Data'!F428:H428, 2), 0), 0)</f>
        <v>0</v>
      </c>
      <c r="U433">
        <f>IF(ISNUMBER('Raw Data'!F428), IF(_xlfn.XLOOKUP(SMALL('Raw Data'!F428:H428, 3), B433:D433, B433:D433, 0)&gt;0, SMALL('Raw Data'!F428:H428, 3), 0), 0)</f>
        <v>0</v>
      </c>
      <c r="V433">
        <f>IF(AND('Raw Data'!F428&lt;'Raw Data'!H428,'Raw Data'!S428&gt;'Raw Data'!T428),'Raw Data'!F428,IF(AND('Raw Data'!H428&lt;'Raw Data'!F428,'Raw Data'!T428&gt;'Raw Data'!S428),'Raw Data'!H428,0))</f>
        <v>0</v>
      </c>
      <c r="W433">
        <f>IF(AND('Raw Data'!F428&gt;'Raw Data'!H428,'Raw Data'!S428&gt;'Raw Data'!T428),'Raw Data'!F428,IF(AND('Raw Data'!H428&gt;'Raw Data'!F428,'Raw Data'!T428&gt;'Raw Data'!S428),'Raw Data'!H428,0))</f>
        <v>0</v>
      </c>
      <c r="X433">
        <f>IF(AND('Raw Data'!G428&gt;4,'Raw Data'!S428&gt;'Raw Data'!T428, ISNUMBER('Raw Data'!S428)),'Raw Data'!M428,IF(AND('Raw Data'!G428&gt;4,'Raw Data'!S428='Raw Data'!T428, ISNUMBER('Raw Data'!S428)),0,IF(AND(ISNUMBER('Raw Data'!S428), 'Raw Data'!S428='Raw Data'!T428),'Raw Data'!G428,0)))</f>
        <v>0</v>
      </c>
      <c r="Y433">
        <f>IF(AND('Raw Data'!G428&gt;4,'Raw Data'!S428&lt;'Raw Data'!T428),'Raw Data'!O428,IF(AND('Raw Data'!G428&gt;4,'Raw Data'!S428='Raw Data'!T428),0,IF('Raw Data'!S428='Raw Data'!T428,'Raw Data'!G428,0)))</f>
        <v>0</v>
      </c>
      <c r="Z433">
        <f>IF(AND('Raw Data'!G428&lt;4, 'Raw Data'!S428='Raw Data'!T428), 'Raw Data'!G428,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Data'!U429</f>
        <v>0</v>
      </c>
      <c r="B434">
        <f>IF('Raw Data'!S429&gt;'Raw Data'!T429, 'Raw Data'!F429, 0)</f>
        <v>0</v>
      </c>
      <c r="C434">
        <f>IF(AND(ISNUMBER('Raw Data'!S429), 'Raw Data'!S429='Raw Data'!T429), 'Raw Data'!G429, 0)</f>
        <v>0</v>
      </c>
      <c r="D434">
        <f>IF('Raw Data'!S429&lt;'Raw Data'!T429, 'Raw Data'!H429, 0)</f>
        <v>0</v>
      </c>
      <c r="E434">
        <f>IF(SUM('Raw Data'!S429:T429)&gt;2, 'Raw Data'!I429, 0)</f>
        <v>0</v>
      </c>
      <c r="F434">
        <f>IF(AND(ISNUMBER('Raw Data'!S429),SUM('Raw Data'!S429:T429)&lt;3),'Raw Data'!I429,)</f>
        <v>0</v>
      </c>
      <c r="G434">
        <f>IF(AND('Raw Data'!S429&gt;0, 'Raw Data'!T429&gt;0), 'Raw Data'!K429, 0)</f>
        <v>0</v>
      </c>
      <c r="H434">
        <f>IF(AND(ISNUMBER('Raw Data'!S429), OR('Raw Data'!S429=0, 'Raw Data'!T429=0)), 'Raw Data'!L429, 0)</f>
        <v>0</v>
      </c>
      <c r="I434">
        <f>IF('Raw Data'!S429='Raw Data'!T429, 0, IF('Raw Data'!S429&gt;'Raw Data'!T429, 'Raw Data'!M429, 0))</f>
        <v>0</v>
      </c>
      <c r="J434">
        <f>IF('Raw Data'!S429='Raw Data'!T429, 0, IF('Raw Data'!S429&lt;'Raw Data'!T429, 'Raw Data'!O429, 0))</f>
        <v>0</v>
      </c>
      <c r="K434">
        <f>IF(AND(ISNUMBER('Raw Data'!S429), OR('Raw Data'!S429&gt;'Raw Data'!T429, 'Raw Data'!S429='Raw Data'!T429)), 'Raw Data'!P429, 0)</f>
        <v>0</v>
      </c>
      <c r="L434">
        <f>IF(AND(ISNUMBER('Raw Data'!S429), OR('Raw Data'!S429&lt;'Raw Data'!T429, 'Raw Data'!S429='Raw Data'!T429)), 'Raw Data'!Q429, 0)</f>
        <v>0</v>
      </c>
      <c r="M434">
        <f>IF(AND(ISNUMBER('Raw Data'!S429), OR('Raw Data'!S429&gt;'Raw Data'!T429, 'Raw Data'!S429&lt;'Raw Data'!T429)), 'Raw Data'!R429, 0)</f>
        <v>0</v>
      </c>
      <c r="N434">
        <f>IF(AND('Raw Data'!F429&lt;'Raw Data'!H429, 'Raw Data'!S429&gt;'Raw Data'!T429), 'Raw Data'!F429, 0)</f>
        <v>0</v>
      </c>
      <c r="O434" t="b">
        <f>'Raw Data'!F429&lt;'Raw Data'!H429</f>
        <v>0</v>
      </c>
      <c r="P434">
        <f>IF(AND('Raw Data'!F429&gt;'Raw Data'!H429, 'Raw Data'!S429&gt;'Raw Data'!T429), 'Raw Data'!F429, 0)</f>
        <v>0</v>
      </c>
      <c r="Q434">
        <f>IF(AND('Raw Data'!F429&gt;'Raw Data'!H429, 'Raw Data'!S429&lt;'Raw Data'!T429), 'Raw Data'!H429, 0)</f>
        <v>0</v>
      </c>
      <c r="R434">
        <f>IF(AND('Raw Data'!F429&lt;'Raw Data'!H429, 'Raw Data'!S429&lt;'Raw Data'!T429), 'Raw Data'!H429, 0)</f>
        <v>0</v>
      </c>
      <c r="S434">
        <f>IF(ISNUMBER('Raw Data'!F429), IF(_xlfn.XLOOKUP(SMALL('Raw Data'!F429:H429, 1), B434:D434, B434:D434, 0)&gt;0, SMALL('Raw Data'!F429:H429, 1), 0), 0)</f>
        <v>0</v>
      </c>
      <c r="T434">
        <f>IF(ISNUMBER('Raw Data'!F429), IF(_xlfn.XLOOKUP(SMALL('Raw Data'!F429:H429, 2), B434:D434, B434:D434, 0)&gt;0, SMALL('Raw Data'!F429:H429, 2), 0), 0)</f>
        <v>0</v>
      </c>
      <c r="U434">
        <f>IF(ISNUMBER('Raw Data'!F429), IF(_xlfn.XLOOKUP(SMALL('Raw Data'!F429:H429, 3), B434:D434, B434:D434, 0)&gt;0, SMALL('Raw Data'!F429:H429, 3), 0), 0)</f>
        <v>0</v>
      </c>
      <c r="V434">
        <f>IF(AND('Raw Data'!F429&lt;'Raw Data'!H429,'Raw Data'!S429&gt;'Raw Data'!T429),'Raw Data'!F429,IF(AND('Raw Data'!H429&lt;'Raw Data'!F429,'Raw Data'!T429&gt;'Raw Data'!S429),'Raw Data'!H429,0))</f>
        <v>0</v>
      </c>
      <c r="W434">
        <f>IF(AND('Raw Data'!F429&gt;'Raw Data'!H429,'Raw Data'!S429&gt;'Raw Data'!T429),'Raw Data'!F429,IF(AND('Raw Data'!H429&gt;'Raw Data'!F429,'Raw Data'!T429&gt;'Raw Data'!S429),'Raw Data'!H429,0))</f>
        <v>0</v>
      </c>
      <c r="X434">
        <f>IF(AND('Raw Data'!G429&gt;4,'Raw Data'!S429&gt;'Raw Data'!T429, ISNUMBER('Raw Data'!S429)),'Raw Data'!M429,IF(AND('Raw Data'!G429&gt;4,'Raw Data'!S429='Raw Data'!T429, ISNUMBER('Raw Data'!S429)),0,IF(AND(ISNUMBER('Raw Data'!S429), 'Raw Data'!S429='Raw Data'!T429),'Raw Data'!G429,0)))</f>
        <v>0</v>
      </c>
      <c r="Y434">
        <f>IF(AND('Raw Data'!G429&gt;4,'Raw Data'!S429&lt;'Raw Data'!T429),'Raw Data'!O429,IF(AND('Raw Data'!G429&gt;4,'Raw Data'!S429='Raw Data'!T429),0,IF('Raw Data'!S429='Raw Data'!T429,'Raw Data'!G429,0)))</f>
        <v>0</v>
      </c>
      <c r="Z434">
        <f>IF(AND('Raw Data'!G429&lt;4, 'Raw Data'!S429='Raw Data'!T429), 'Raw Data'!G429,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Data'!U430</f>
        <v>0</v>
      </c>
      <c r="B435">
        <f>IF('Raw Data'!S430&gt;'Raw Data'!T430, 'Raw Data'!F430, 0)</f>
        <v>0</v>
      </c>
      <c r="C435">
        <f>IF(AND(ISNUMBER('Raw Data'!S430), 'Raw Data'!S430='Raw Data'!T430), 'Raw Data'!G430, 0)</f>
        <v>0</v>
      </c>
      <c r="D435">
        <f>IF('Raw Data'!S430&lt;'Raw Data'!T430, 'Raw Data'!H430, 0)</f>
        <v>0</v>
      </c>
      <c r="E435">
        <f>IF(SUM('Raw Data'!S430:T430)&gt;2, 'Raw Data'!I430, 0)</f>
        <v>0</v>
      </c>
      <c r="F435">
        <f>IF(AND(ISNUMBER('Raw Data'!S430),SUM('Raw Data'!S430:T430)&lt;3),'Raw Data'!I430,)</f>
        <v>0</v>
      </c>
      <c r="G435">
        <f>IF(AND('Raw Data'!S430&gt;0, 'Raw Data'!T430&gt;0), 'Raw Data'!K430, 0)</f>
        <v>0</v>
      </c>
      <c r="H435">
        <f>IF(AND(ISNUMBER('Raw Data'!S430), OR('Raw Data'!S430=0, 'Raw Data'!T430=0)), 'Raw Data'!L430, 0)</f>
        <v>0</v>
      </c>
      <c r="I435">
        <f>IF('Raw Data'!S430='Raw Data'!T430, 0, IF('Raw Data'!S430&gt;'Raw Data'!T430, 'Raw Data'!M430, 0))</f>
        <v>0</v>
      </c>
      <c r="J435">
        <f>IF('Raw Data'!S430='Raw Data'!T430, 0, IF('Raw Data'!S430&lt;'Raw Data'!T430, 'Raw Data'!O430, 0))</f>
        <v>0</v>
      </c>
      <c r="K435">
        <f>IF(AND(ISNUMBER('Raw Data'!S430), OR('Raw Data'!S430&gt;'Raw Data'!T430, 'Raw Data'!S430='Raw Data'!T430)), 'Raw Data'!P430, 0)</f>
        <v>0</v>
      </c>
      <c r="L435">
        <f>IF(AND(ISNUMBER('Raw Data'!S430), OR('Raw Data'!S430&lt;'Raw Data'!T430, 'Raw Data'!S430='Raw Data'!T430)), 'Raw Data'!Q430, 0)</f>
        <v>0</v>
      </c>
      <c r="M435">
        <f>IF(AND(ISNUMBER('Raw Data'!S430), OR('Raw Data'!S430&gt;'Raw Data'!T430, 'Raw Data'!S430&lt;'Raw Data'!T430)), 'Raw Data'!R430, 0)</f>
        <v>0</v>
      </c>
      <c r="N435">
        <f>IF(AND('Raw Data'!F430&lt;'Raw Data'!H430, 'Raw Data'!S430&gt;'Raw Data'!T430), 'Raw Data'!F430, 0)</f>
        <v>0</v>
      </c>
      <c r="O435" t="b">
        <f>'Raw Data'!F430&lt;'Raw Data'!H430</f>
        <v>0</v>
      </c>
      <c r="P435">
        <f>IF(AND('Raw Data'!F430&gt;'Raw Data'!H430, 'Raw Data'!S430&gt;'Raw Data'!T430), 'Raw Data'!F430, 0)</f>
        <v>0</v>
      </c>
      <c r="Q435">
        <f>IF(AND('Raw Data'!F430&gt;'Raw Data'!H430, 'Raw Data'!S430&lt;'Raw Data'!T430), 'Raw Data'!H430, 0)</f>
        <v>0</v>
      </c>
      <c r="R435">
        <f>IF(AND('Raw Data'!F430&lt;'Raw Data'!H430, 'Raw Data'!S430&lt;'Raw Data'!T430), 'Raw Data'!H430, 0)</f>
        <v>0</v>
      </c>
      <c r="S435">
        <f>IF(ISNUMBER('Raw Data'!F430), IF(_xlfn.XLOOKUP(SMALL('Raw Data'!F430:H430, 1), B435:D435, B435:D435, 0)&gt;0, SMALL('Raw Data'!F430:H430, 1), 0), 0)</f>
        <v>0</v>
      </c>
      <c r="T435">
        <f>IF(ISNUMBER('Raw Data'!F430), IF(_xlfn.XLOOKUP(SMALL('Raw Data'!F430:H430, 2), B435:D435, B435:D435, 0)&gt;0, SMALL('Raw Data'!F430:H430, 2), 0), 0)</f>
        <v>0</v>
      </c>
      <c r="U435">
        <f>IF(ISNUMBER('Raw Data'!F430), IF(_xlfn.XLOOKUP(SMALL('Raw Data'!F430:H430, 3), B435:D435, B435:D435, 0)&gt;0, SMALL('Raw Data'!F430:H430, 3), 0), 0)</f>
        <v>0</v>
      </c>
      <c r="V435">
        <f>IF(AND('Raw Data'!F430&lt;'Raw Data'!H430,'Raw Data'!S430&gt;'Raw Data'!T430),'Raw Data'!F430,IF(AND('Raw Data'!H430&lt;'Raw Data'!F430,'Raw Data'!T430&gt;'Raw Data'!S430),'Raw Data'!H430,0))</f>
        <v>0</v>
      </c>
      <c r="W435">
        <f>IF(AND('Raw Data'!F430&gt;'Raw Data'!H430,'Raw Data'!S430&gt;'Raw Data'!T430),'Raw Data'!F430,IF(AND('Raw Data'!H430&gt;'Raw Data'!F430,'Raw Data'!T430&gt;'Raw Data'!S430),'Raw Data'!H430,0))</f>
        <v>0</v>
      </c>
      <c r="X435">
        <f>IF(AND('Raw Data'!G430&gt;4,'Raw Data'!S430&gt;'Raw Data'!T430, ISNUMBER('Raw Data'!S430)),'Raw Data'!M430,IF(AND('Raw Data'!G430&gt;4,'Raw Data'!S430='Raw Data'!T430, ISNUMBER('Raw Data'!S430)),0,IF(AND(ISNUMBER('Raw Data'!S430), 'Raw Data'!S430='Raw Data'!T430),'Raw Data'!G430,0)))</f>
        <v>0</v>
      </c>
      <c r="Y435">
        <f>IF(AND('Raw Data'!G430&gt;4,'Raw Data'!S430&lt;'Raw Data'!T430),'Raw Data'!O430,IF(AND('Raw Data'!G430&gt;4,'Raw Data'!S430='Raw Data'!T430),0,IF('Raw Data'!S430='Raw Data'!T430,'Raw Data'!G430,0)))</f>
        <v>0</v>
      </c>
      <c r="Z435">
        <f>IF(AND('Raw Data'!G430&lt;4, 'Raw Data'!S430='Raw Data'!T430), 'Raw Data'!G430,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Data'!U431</f>
        <v>0</v>
      </c>
      <c r="B436">
        <f>IF('Raw Data'!S431&gt;'Raw Data'!T431, 'Raw Data'!F431, 0)</f>
        <v>0</v>
      </c>
      <c r="C436">
        <f>IF(AND(ISNUMBER('Raw Data'!S431), 'Raw Data'!S431='Raw Data'!T431), 'Raw Data'!G431, 0)</f>
        <v>0</v>
      </c>
      <c r="D436">
        <f>IF('Raw Data'!S431&lt;'Raw Data'!T431, 'Raw Data'!H431, 0)</f>
        <v>0</v>
      </c>
      <c r="E436">
        <f>IF(SUM('Raw Data'!S431:T431)&gt;2, 'Raw Data'!I431, 0)</f>
        <v>0</v>
      </c>
      <c r="F436">
        <f>IF(AND(ISNUMBER('Raw Data'!S431),SUM('Raw Data'!S431:T431)&lt;3),'Raw Data'!I431,)</f>
        <v>0</v>
      </c>
      <c r="G436">
        <f>IF(AND('Raw Data'!S431&gt;0, 'Raw Data'!T431&gt;0), 'Raw Data'!K431, 0)</f>
        <v>0</v>
      </c>
      <c r="H436">
        <f>IF(AND(ISNUMBER('Raw Data'!S431), OR('Raw Data'!S431=0, 'Raw Data'!T431=0)), 'Raw Data'!L431, 0)</f>
        <v>0</v>
      </c>
      <c r="I436">
        <f>IF('Raw Data'!S431='Raw Data'!T431, 0, IF('Raw Data'!S431&gt;'Raw Data'!T431, 'Raw Data'!M431, 0))</f>
        <v>0</v>
      </c>
      <c r="J436">
        <f>IF('Raw Data'!S431='Raw Data'!T431, 0, IF('Raw Data'!S431&lt;'Raw Data'!T431, 'Raw Data'!O431, 0))</f>
        <v>0</v>
      </c>
      <c r="K436">
        <f>IF(AND(ISNUMBER('Raw Data'!S431), OR('Raw Data'!S431&gt;'Raw Data'!T431, 'Raw Data'!S431='Raw Data'!T431)), 'Raw Data'!P431, 0)</f>
        <v>0</v>
      </c>
      <c r="L436">
        <f>IF(AND(ISNUMBER('Raw Data'!S431), OR('Raw Data'!S431&lt;'Raw Data'!T431, 'Raw Data'!S431='Raw Data'!T431)), 'Raw Data'!Q431, 0)</f>
        <v>0</v>
      </c>
      <c r="M436">
        <f>IF(AND(ISNUMBER('Raw Data'!S431), OR('Raw Data'!S431&gt;'Raw Data'!T431, 'Raw Data'!S431&lt;'Raw Data'!T431)), 'Raw Data'!R431, 0)</f>
        <v>0</v>
      </c>
      <c r="N436">
        <f>IF(AND('Raw Data'!F431&lt;'Raw Data'!H431, 'Raw Data'!S431&gt;'Raw Data'!T431), 'Raw Data'!F431, 0)</f>
        <v>0</v>
      </c>
      <c r="O436" t="b">
        <f>'Raw Data'!F431&lt;'Raw Data'!H431</f>
        <v>0</v>
      </c>
      <c r="P436">
        <f>IF(AND('Raw Data'!F431&gt;'Raw Data'!H431, 'Raw Data'!S431&gt;'Raw Data'!T431), 'Raw Data'!F431, 0)</f>
        <v>0</v>
      </c>
      <c r="Q436">
        <f>IF(AND('Raw Data'!F431&gt;'Raw Data'!H431, 'Raw Data'!S431&lt;'Raw Data'!T431), 'Raw Data'!H431, 0)</f>
        <v>0</v>
      </c>
      <c r="R436">
        <f>IF(AND('Raw Data'!F431&lt;'Raw Data'!H431, 'Raw Data'!S431&lt;'Raw Data'!T431), 'Raw Data'!H431, 0)</f>
        <v>0</v>
      </c>
      <c r="S436">
        <f>IF(ISNUMBER('Raw Data'!F431), IF(_xlfn.XLOOKUP(SMALL('Raw Data'!F431:H431, 1), B436:D436, B436:D436, 0)&gt;0, SMALL('Raw Data'!F431:H431, 1), 0), 0)</f>
        <v>0</v>
      </c>
      <c r="T436">
        <f>IF(ISNUMBER('Raw Data'!F431), IF(_xlfn.XLOOKUP(SMALL('Raw Data'!F431:H431, 2), B436:D436, B436:D436, 0)&gt;0, SMALL('Raw Data'!F431:H431, 2), 0), 0)</f>
        <v>0</v>
      </c>
      <c r="U436">
        <f>IF(ISNUMBER('Raw Data'!F431), IF(_xlfn.XLOOKUP(SMALL('Raw Data'!F431:H431, 3), B436:D436, B436:D436, 0)&gt;0, SMALL('Raw Data'!F431:H431, 3), 0), 0)</f>
        <v>0</v>
      </c>
      <c r="V436">
        <f>IF(AND('Raw Data'!F431&lt;'Raw Data'!H431,'Raw Data'!S431&gt;'Raw Data'!T431),'Raw Data'!F431,IF(AND('Raw Data'!H431&lt;'Raw Data'!F431,'Raw Data'!T431&gt;'Raw Data'!S431),'Raw Data'!H431,0))</f>
        <v>0</v>
      </c>
      <c r="W436">
        <f>IF(AND('Raw Data'!F431&gt;'Raw Data'!H431,'Raw Data'!S431&gt;'Raw Data'!T431),'Raw Data'!F431,IF(AND('Raw Data'!H431&gt;'Raw Data'!F431,'Raw Data'!T431&gt;'Raw Data'!S431),'Raw Data'!H431,0))</f>
        <v>0</v>
      </c>
      <c r="X436">
        <f>IF(AND('Raw Data'!G431&gt;4,'Raw Data'!S431&gt;'Raw Data'!T431, ISNUMBER('Raw Data'!S431)),'Raw Data'!M431,IF(AND('Raw Data'!G431&gt;4,'Raw Data'!S431='Raw Data'!T431, ISNUMBER('Raw Data'!S431)),0,IF(AND(ISNUMBER('Raw Data'!S431), 'Raw Data'!S431='Raw Data'!T431),'Raw Data'!G431,0)))</f>
        <v>0</v>
      </c>
      <c r="Y436">
        <f>IF(AND('Raw Data'!G431&gt;4,'Raw Data'!S431&lt;'Raw Data'!T431),'Raw Data'!O431,IF(AND('Raw Data'!G431&gt;4,'Raw Data'!S431='Raw Data'!T431),0,IF('Raw Data'!S431='Raw Data'!T431,'Raw Data'!G431,0)))</f>
        <v>0</v>
      </c>
      <c r="Z436">
        <f>IF(AND('Raw Data'!G431&lt;4, 'Raw Data'!S431='Raw Data'!T431), 'Raw Data'!G431,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Data'!U432</f>
        <v>0</v>
      </c>
      <c r="B437">
        <f>IF('Raw Data'!S432&gt;'Raw Data'!T432, 'Raw Data'!F432, 0)</f>
        <v>0</v>
      </c>
      <c r="C437">
        <f>IF(AND(ISNUMBER('Raw Data'!S432), 'Raw Data'!S432='Raw Data'!T432), 'Raw Data'!G432, 0)</f>
        <v>0</v>
      </c>
      <c r="D437">
        <f>IF('Raw Data'!S432&lt;'Raw Data'!T432, 'Raw Data'!H432, 0)</f>
        <v>0</v>
      </c>
      <c r="E437">
        <f>IF(SUM('Raw Data'!S432:T432)&gt;2, 'Raw Data'!I432, 0)</f>
        <v>0</v>
      </c>
      <c r="F437">
        <f>IF(AND(ISNUMBER('Raw Data'!S432),SUM('Raw Data'!S432:T432)&lt;3),'Raw Data'!I432,)</f>
        <v>0</v>
      </c>
      <c r="G437">
        <f>IF(AND('Raw Data'!S432&gt;0, 'Raw Data'!T432&gt;0), 'Raw Data'!K432, 0)</f>
        <v>0</v>
      </c>
      <c r="H437">
        <f>IF(AND(ISNUMBER('Raw Data'!S432), OR('Raw Data'!S432=0, 'Raw Data'!T432=0)), 'Raw Data'!L432, 0)</f>
        <v>0</v>
      </c>
      <c r="I437">
        <f>IF('Raw Data'!S432='Raw Data'!T432, 0, IF('Raw Data'!S432&gt;'Raw Data'!T432, 'Raw Data'!M432, 0))</f>
        <v>0</v>
      </c>
      <c r="J437">
        <f>IF('Raw Data'!S432='Raw Data'!T432, 0, IF('Raw Data'!S432&lt;'Raw Data'!T432, 'Raw Data'!O432, 0))</f>
        <v>0</v>
      </c>
      <c r="K437">
        <f>IF(AND(ISNUMBER('Raw Data'!S432), OR('Raw Data'!S432&gt;'Raw Data'!T432, 'Raw Data'!S432='Raw Data'!T432)), 'Raw Data'!P432, 0)</f>
        <v>0</v>
      </c>
      <c r="L437">
        <f>IF(AND(ISNUMBER('Raw Data'!S432), OR('Raw Data'!S432&lt;'Raw Data'!T432, 'Raw Data'!S432='Raw Data'!T432)), 'Raw Data'!Q432, 0)</f>
        <v>0</v>
      </c>
      <c r="M437">
        <f>IF(AND(ISNUMBER('Raw Data'!S432), OR('Raw Data'!S432&gt;'Raw Data'!T432, 'Raw Data'!S432&lt;'Raw Data'!T432)), 'Raw Data'!R432, 0)</f>
        <v>0</v>
      </c>
      <c r="N437">
        <f>IF(AND('Raw Data'!F432&lt;'Raw Data'!H432, 'Raw Data'!S432&gt;'Raw Data'!T432), 'Raw Data'!F432, 0)</f>
        <v>0</v>
      </c>
      <c r="O437" t="b">
        <f>'Raw Data'!F432&lt;'Raw Data'!H432</f>
        <v>0</v>
      </c>
      <c r="P437">
        <f>IF(AND('Raw Data'!F432&gt;'Raw Data'!H432, 'Raw Data'!S432&gt;'Raw Data'!T432), 'Raw Data'!F432, 0)</f>
        <v>0</v>
      </c>
      <c r="Q437">
        <f>IF(AND('Raw Data'!F432&gt;'Raw Data'!H432, 'Raw Data'!S432&lt;'Raw Data'!T432), 'Raw Data'!H432, 0)</f>
        <v>0</v>
      </c>
      <c r="R437">
        <f>IF(AND('Raw Data'!F432&lt;'Raw Data'!H432, 'Raw Data'!S432&lt;'Raw Data'!T432), 'Raw Data'!H432, 0)</f>
        <v>0</v>
      </c>
      <c r="S437">
        <f>IF(ISNUMBER('Raw Data'!F432), IF(_xlfn.XLOOKUP(SMALL('Raw Data'!F432:H432, 1), B437:D437, B437:D437, 0)&gt;0, SMALL('Raw Data'!F432:H432, 1), 0), 0)</f>
        <v>0</v>
      </c>
      <c r="T437">
        <f>IF(ISNUMBER('Raw Data'!F432), IF(_xlfn.XLOOKUP(SMALL('Raw Data'!F432:H432, 2), B437:D437, B437:D437, 0)&gt;0, SMALL('Raw Data'!F432:H432, 2), 0), 0)</f>
        <v>0</v>
      </c>
      <c r="U437">
        <f>IF(ISNUMBER('Raw Data'!F432), IF(_xlfn.XLOOKUP(SMALL('Raw Data'!F432:H432, 3), B437:D437, B437:D437, 0)&gt;0, SMALL('Raw Data'!F432:H432, 3), 0), 0)</f>
        <v>0</v>
      </c>
      <c r="V437">
        <f>IF(AND('Raw Data'!F432&lt;'Raw Data'!H432,'Raw Data'!S432&gt;'Raw Data'!T432),'Raw Data'!F432,IF(AND('Raw Data'!H432&lt;'Raw Data'!F432,'Raw Data'!T432&gt;'Raw Data'!S432),'Raw Data'!H432,0))</f>
        <v>0</v>
      </c>
      <c r="W437">
        <f>IF(AND('Raw Data'!F432&gt;'Raw Data'!H432,'Raw Data'!S432&gt;'Raw Data'!T432),'Raw Data'!F432,IF(AND('Raw Data'!H432&gt;'Raw Data'!F432,'Raw Data'!T432&gt;'Raw Data'!S432),'Raw Data'!H432,0))</f>
        <v>0</v>
      </c>
      <c r="X437">
        <f>IF(AND('Raw Data'!G432&gt;4,'Raw Data'!S432&gt;'Raw Data'!T432, ISNUMBER('Raw Data'!S432)),'Raw Data'!M432,IF(AND('Raw Data'!G432&gt;4,'Raw Data'!S432='Raw Data'!T432, ISNUMBER('Raw Data'!S432)),0,IF(AND(ISNUMBER('Raw Data'!S432), 'Raw Data'!S432='Raw Data'!T432),'Raw Data'!G432,0)))</f>
        <v>0</v>
      </c>
      <c r="Y437">
        <f>IF(AND('Raw Data'!G432&gt;4,'Raw Data'!S432&lt;'Raw Data'!T432),'Raw Data'!O432,IF(AND('Raw Data'!G432&gt;4,'Raw Data'!S432='Raw Data'!T432),0,IF('Raw Data'!S432='Raw Data'!T432,'Raw Data'!G432,0)))</f>
        <v>0</v>
      </c>
      <c r="Z437">
        <f>IF(AND('Raw Data'!G432&lt;4, 'Raw Data'!S432='Raw Data'!T432), 'Raw Data'!G432,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Data'!U433</f>
        <v>0</v>
      </c>
      <c r="B438">
        <f>IF('Raw Data'!S433&gt;'Raw Data'!T433, 'Raw Data'!F433, 0)</f>
        <v>0</v>
      </c>
      <c r="C438">
        <f>IF(AND(ISNUMBER('Raw Data'!S433), 'Raw Data'!S433='Raw Data'!T433), 'Raw Data'!G433, 0)</f>
        <v>0</v>
      </c>
      <c r="D438">
        <f>IF('Raw Data'!S433&lt;'Raw Data'!T433, 'Raw Data'!H433, 0)</f>
        <v>0</v>
      </c>
      <c r="E438">
        <f>IF(SUM('Raw Data'!S433:T433)&gt;2, 'Raw Data'!I433, 0)</f>
        <v>0</v>
      </c>
      <c r="F438">
        <f>IF(AND(ISNUMBER('Raw Data'!S433),SUM('Raw Data'!S433:T433)&lt;3),'Raw Data'!I433,)</f>
        <v>0</v>
      </c>
      <c r="G438">
        <f>IF(AND('Raw Data'!S433&gt;0, 'Raw Data'!T433&gt;0), 'Raw Data'!K433, 0)</f>
        <v>0</v>
      </c>
      <c r="H438">
        <f>IF(AND(ISNUMBER('Raw Data'!S433), OR('Raw Data'!S433=0, 'Raw Data'!T433=0)), 'Raw Data'!L433, 0)</f>
        <v>0</v>
      </c>
      <c r="I438">
        <f>IF('Raw Data'!S433='Raw Data'!T433, 0, IF('Raw Data'!S433&gt;'Raw Data'!T433, 'Raw Data'!M433, 0))</f>
        <v>0</v>
      </c>
      <c r="J438">
        <f>IF('Raw Data'!S433='Raw Data'!T433, 0, IF('Raw Data'!S433&lt;'Raw Data'!T433, 'Raw Data'!O433, 0))</f>
        <v>0</v>
      </c>
      <c r="K438">
        <f>IF(AND(ISNUMBER('Raw Data'!S433), OR('Raw Data'!S433&gt;'Raw Data'!T433, 'Raw Data'!S433='Raw Data'!T433)), 'Raw Data'!P433, 0)</f>
        <v>0</v>
      </c>
      <c r="L438">
        <f>IF(AND(ISNUMBER('Raw Data'!S433), OR('Raw Data'!S433&lt;'Raw Data'!T433, 'Raw Data'!S433='Raw Data'!T433)), 'Raw Data'!Q433, 0)</f>
        <v>0</v>
      </c>
      <c r="M438">
        <f>IF(AND(ISNUMBER('Raw Data'!S433), OR('Raw Data'!S433&gt;'Raw Data'!T433, 'Raw Data'!S433&lt;'Raw Data'!T433)), 'Raw Data'!R433, 0)</f>
        <v>0</v>
      </c>
      <c r="N438">
        <f>IF(AND('Raw Data'!F433&lt;'Raw Data'!H433, 'Raw Data'!S433&gt;'Raw Data'!T433), 'Raw Data'!F433, 0)</f>
        <v>0</v>
      </c>
      <c r="O438" t="b">
        <f>'Raw Data'!F433&lt;'Raw Data'!H433</f>
        <v>0</v>
      </c>
      <c r="P438">
        <f>IF(AND('Raw Data'!F433&gt;'Raw Data'!H433, 'Raw Data'!S433&gt;'Raw Data'!T433), 'Raw Data'!F433, 0)</f>
        <v>0</v>
      </c>
      <c r="Q438">
        <f>IF(AND('Raw Data'!F433&gt;'Raw Data'!H433, 'Raw Data'!S433&lt;'Raw Data'!T433), 'Raw Data'!H433, 0)</f>
        <v>0</v>
      </c>
      <c r="R438">
        <f>IF(AND('Raw Data'!F433&lt;'Raw Data'!H433, 'Raw Data'!S433&lt;'Raw Data'!T433), 'Raw Data'!H433, 0)</f>
        <v>0</v>
      </c>
      <c r="S438">
        <f>IF(ISNUMBER('Raw Data'!F433), IF(_xlfn.XLOOKUP(SMALL('Raw Data'!F433:H433, 1), B438:D438, B438:D438, 0)&gt;0, SMALL('Raw Data'!F433:H433, 1), 0), 0)</f>
        <v>0</v>
      </c>
      <c r="T438">
        <f>IF(ISNUMBER('Raw Data'!F433), IF(_xlfn.XLOOKUP(SMALL('Raw Data'!F433:H433, 2), B438:D438, B438:D438, 0)&gt;0, SMALL('Raw Data'!F433:H433, 2), 0), 0)</f>
        <v>0</v>
      </c>
      <c r="U438">
        <f>IF(ISNUMBER('Raw Data'!F433), IF(_xlfn.XLOOKUP(SMALL('Raw Data'!F433:H433, 3), B438:D438, B438:D438, 0)&gt;0, SMALL('Raw Data'!F433:H433, 3), 0), 0)</f>
        <v>0</v>
      </c>
      <c r="V438">
        <f>IF(AND('Raw Data'!F433&lt;'Raw Data'!H433,'Raw Data'!S433&gt;'Raw Data'!T433),'Raw Data'!F433,IF(AND('Raw Data'!H433&lt;'Raw Data'!F433,'Raw Data'!T433&gt;'Raw Data'!S433),'Raw Data'!H433,0))</f>
        <v>0</v>
      </c>
      <c r="W438">
        <f>IF(AND('Raw Data'!F433&gt;'Raw Data'!H433,'Raw Data'!S433&gt;'Raw Data'!T433),'Raw Data'!F433,IF(AND('Raw Data'!H433&gt;'Raw Data'!F433,'Raw Data'!T433&gt;'Raw Data'!S433),'Raw Data'!H433,0))</f>
        <v>0</v>
      </c>
      <c r="X438">
        <f>IF(AND('Raw Data'!G433&gt;4,'Raw Data'!S433&gt;'Raw Data'!T433, ISNUMBER('Raw Data'!S433)),'Raw Data'!M433,IF(AND('Raw Data'!G433&gt;4,'Raw Data'!S433='Raw Data'!T433, ISNUMBER('Raw Data'!S433)),0,IF(AND(ISNUMBER('Raw Data'!S433), 'Raw Data'!S433='Raw Data'!T433),'Raw Data'!G433,0)))</f>
        <v>0</v>
      </c>
      <c r="Y438">
        <f>IF(AND('Raw Data'!G433&gt;4,'Raw Data'!S433&lt;'Raw Data'!T433),'Raw Data'!O433,IF(AND('Raw Data'!G433&gt;4,'Raw Data'!S433='Raw Data'!T433),0,IF('Raw Data'!S433='Raw Data'!T433,'Raw Data'!G433,0)))</f>
        <v>0</v>
      </c>
      <c r="Z438">
        <f>IF(AND('Raw Data'!G433&lt;4, 'Raw Data'!S433='Raw Data'!T433), 'Raw Data'!G433,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Data'!U434</f>
        <v>0</v>
      </c>
      <c r="B439">
        <f>IF('Raw Data'!S434&gt;'Raw Data'!T434, 'Raw Data'!F434, 0)</f>
        <v>0</v>
      </c>
      <c r="C439">
        <f>IF(AND(ISNUMBER('Raw Data'!S434), 'Raw Data'!S434='Raw Data'!T434), 'Raw Data'!G434, 0)</f>
        <v>0</v>
      </c>
      <c r="D439">
        <f>IF('Raw Data'!S434&lt;'Raw Data'!T434, 'Raw Data'!H434, 0)</f>
        <v>0</v>
      </c>
      <c r="E439">
        <f>IF(SUM('Raw Data'!S434:T434)&gt;2, 'Raw Data'!I434, 0)</f>
        <v>0</v>
      </c>
      <c r="F439">
        <f>IF(AND(ISNUMBER('Raw Data'!S434),SUM('Raw Data'!S434:T434)&lt;3),'Raw Data'!I434,)</f>
        <v>0</v>
      </c>
      <c r="G439">
        <f>IF(AND('Raw Data'!S434&gt;0, 'Raw Data'!T434&gt;0), 'Raw Data'!K434, 0)</f>
        <v>0</v>
      </c>
      <c r="H439">
        <f>IF(AND(ISNUMBER('Raw Data'!S434), OR('Raw Data'!S434=0, 'Raw Data'!T434=0)), 'Raw Data'!L434, 0)</f>
        <v>0</v>
      </c>
      <c r="I439">
        <f>IF('Raw Data'!S434='Raw Data'!T434, 0, IF('Raw Data'!S434&gt;'Raw Data'!T434, 'Raw Data'!M434, 0))</f>
        <v>0</v>
      </c>
      <c r="J439">
        <f>IF('Raw Data'!S434='Raw Data'!T434, 0, IF('Raw Data'!S434&lt;'Raw Data'!T434, 'Raw Data'!O434, 0))</f>
        <v>0</v>
      </c>
      <c r="K439">
        <f>IF(AND(ISNUMBER('Raw Data'!S434), OR('Raw Data'!S434&gt;'Raw Data'!T434, 'Raw Data'!S434='Raw Data'!T434)), 'Raw Data'!P434, 0)</f>
        <v>0</v>
      </c>
      <c r="L439">
        <f>IF(AND(ISNUMBER('Raw Data'!S434), OR('Raw Data'!S434&lt;'Raw Data'!T434, 'Raw Data'!S434='Raw Data'!T434)), 'Raw Data'!Q434, 0)</f>
        <v>0</v>
      </c>
      <c r="M439">
        <f>IF(AND(ISNUMBER('Raw Data'!S434), OR('Raw Data'!S434&gt;'Raw Data'!T434, 'Raw Data'!S434&lt;'Raw Data'!T434)), 'Raw Data'!R434, 0)</f>
        <v>0</v>
      </c>
      <c r="N439">
        <f>IF(AND('Raw Data'!F434&lt;'Raw Data'!H434, 'Raw Data'!S434&gt;'Raw Data'!T434), 'Raw Data'!F434, 0)</f>
        <v>0</v>
      </c>
      <c r="O439" t="b">
        <f>'Raw Data'!F434&lt;'Raw Data'!H434</f>
        <v>0</v>
      </c>
      <c r="P439">
        <f>IF(AND('Raw Data'!F434&gt;'Raw Data'!H434, 'Raw Data'!S434&gt;'Raw Data'!T434), 'Raw Data'!F434, 0)</f>
        <v>0</v>
      </c>
      <c r="Q439">
        <f>IF(AND('Raw Data'!F434&gt;'Raw Data'!H434, 'Raw Data'!S434&lt;'Raw Data'!T434), 'Raw Data'!H434, 0)</f>
        <v>0</v>
      </c>
      <c r="R439">
        <f>IF(AND('Raw Data'!F434&lt;'Raw Data'!H434, 'Raw Data'!S434&lt;'Raw Data'!T434), 'Raw Data'!H434, 0)</f>
        <v>0</v>
      </c>
      <c r="S439">
        <f>IF(ISNUMBER('Raw Data'!F434), IF(_xlfn.XLOOKUP(SMALL('Raw Data'!F434:H434, 1), B439:D439, B439:D439, 0)&gt;0, SMALL('Raw Data'!F434:H434, 1), 0), 0)</f>
        <v>0</v>
      </c>
      <c r="T439">
        <f>IF(ISNUMBER('Raw Data'!F434), IF(_xlfn.XLOOKUP(SMALL('Raw Data'!F434:H434, 2), B439:D439, B439:D439, 0)&gt;0, SMALL('Raw Data'!F434:H434, 2), 0), 0)</f>
        <v>0</v>
      </c>
      <c r="U439">
        <f>IF(ISNUMBER('Raw Data'!F434), IF(_xlfn.XLOOKUP(SMALL('Raw Data'!F434:H434, 3), B439:D439, B439:D439, 0)&gt;0, SMALL('Raw Data'!F434:H434, 3), 0), 0)</f>
        <v>0</v>
      </c>
      <c r="V439">
        <f>IF(AND('Raw Data'!F434&lt;'Raw Data'!H434,'Raw Data'!S434&gt;'Raw Data'!T434),'Raw Data'!F434,IF(AND('Raw Data'!H434&lt;'Raw Data'!F434,'Raw Data'!T434&gt;'Raw Data'!S434),'Raw Data'!H434,0))</f>
        <v>0</v>
      </c>
      <c r="W439">
        <f>IF(AND('Raw Data'!F434&gt;'Raw Data'!H434,'Raw Data'!S434&gt;'Raw Data'!T434),'Raw Data'!F434,IF(AND('Raw Data'!H434&gt;'Raw Data'!F434,'Raw Data'!T434&gt;'Raw Data'!S434),'Raw Data'!H434,0))</f>
        <v>0</v>
      </c>
      <c r="X439">
        <f>IF(AND('Raw Data'!G434&gt;4,'Raw Data'!S434&gt;'Raw Data'!T434, ISNUMBER('Raw Data'!S434)),'Raw Data'!M434,IF(AND('Raw Data'!G434&gt;4,'Raw Data'!S434='Raw Data'!T434, ISNUMBER('Raw Data'!S434)),0,IF(AND(ISNUMBER('Raw Data'!S434), 'Raw Data'!S434='Raw Data'!T434),'Raw Data'!G434,0)))</f>
        <v>0</v>
      </c>
      <c r="Y439">
        <f>IF(AND('Raw Data'!G434&gt;4,'Raw Data'!S434&lt;'Raw Data'!T434),'Raw Data'!O434,IF(AND('Raw Data'!G434&gt;4,'Raw Data'!S434='Raw Data'!T434),0,IF('Raw Data'!S434='Raw Data'!T434,'Raw Data'!G434,0)))</f>
        <v>0</v>
      </c>
      <c r="Z439">
        <f>IF(AND('Raw Data'!G434&lt;4, 'Raw Data'!S434='Raw Data'!T434), 'Raw Data'!G434,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Data'!U435</f>
        <v>0</v>
      </c>
      <c r="B440">
        <f>IF('Raw Data'!S435&gt;'Raw Data'!T435, 'Raw Data'!F435, 0)</f>
        <v>0</v>
      </c>
      <c r="C440">
        <f>IF(AND(ISNUMBER('Raw Data'!S435), 'Raw Data'!S435='Raw Data'!T435), 'Raw Data'!G435, 0)</f>
        <v>0</v>
      </c>
      <c r="D440">
        <f>IF('Raw Data'!S435&lt;'Raw Data'!T435, 'Raw Data'!H435, 0)</f>
        <v>0</v>
      </c>
      <c r="E440">
        <f>IF(SUM('Raw Data'!S435:T435)&gt;2, 'Raw Data'!I435, 0)</f>
        <v>0</v>
      </c>
      <c r="F440">
        <f>IF(AND(ISNUMBER('Raw Data'!S435),SUM('Raw Data'!S435:T435)&lt;3),'Raw Data'!I435,)</f>
        <v>0</v>
      </c>
      <c r="G440">
        <f>IF(AND('Raw Data'!S435&gt;0, 'Raw Data'!T435&gt;0), 'Raw Data'!K435, 0)</f>
        <v>0</v>
      </c>
      <c r="H440">
        <f>IF(AND(ISNUMBER('Raw Data'!S435), OR('Raw Data'!S435=0, 'Raw Data'!T435=0)), 'Raw Data'!L435, 0)</f>
        <v>0</v>
      </c>
      <c r="I440">
        <f>IF('Raw Data'!S435='Raw Data'!T435, 0, IF('Raw Data'!S435&gt;'Raw Data'!T435, 'Raw Data'!M435, 0))</f>
        <v>0</v>
      </c>
      <c r="J440">
        <f>IF('Raw Data'!S435='Raw Data'!T435, 0, IF('Raw Data'!S435&lt;'Raw Data'!T435, 'Raw Data'!O435, 0))</f>
        <v>0</v>
      </c>
      <c r="K440">
        <f>IF(AND(ISNUMBER('Raw Data'!S435), OR('Raw Data'!S435&gt;'Raw Data'!T435, 'Raw Data'!S435='Raw Data'!T435)), 'Raw Data'!P435, 0)</f>
        <v>0</v>
      </c>
      <c r="L440">
        <f>IF(AND(ISNUMBER('Raw Data'!S435), OR('Raw Data'!S435&lt;'Raw Data'!T435, 'Raw Data'!S435='Raw Data'!T435)), 'Raw Data'!Q435, 0)</f>
        <v>0</v>
      </c>
      <c r="M440">
        <f>IF(AND(ISNUMBER('Raw Data'!S435), OR('Raw Data'!S435&gt;'Raw Data'!T435, 'Raw Data'!S435&lt;'Raw Data'!T435)), 'Raw Data'!R435, 0)</f>
        <v>0</v>
      </c>
      <c r="N440">
        <f>IF(AND('Raw Data'!F435&lt;'Raw Data'!H435, 'Raw Data'!S435&gt;'Raw Data'!T435), 'Raw Data'!F435, 0)</f>
        <v>0</v>
      </c>
      <c r="O440" t="b">
        <f>'Raw Data'!F435&lt;'Raw Data'!H435</f>
        <v>0</v>
      </c>
      <c r="P440">
        <f>IF(AND('Raw Data'!F435&gt;'Raw Data'!H435, 'Raw Data'!S435&gt;'Raw Data'!T435), 'Raw Data'!F435, 0)</f>
        <v>0</v>
      </c>
      <c r="Q440">
        <f>IF(AND('Raw Data'!F435&gt;'Raw Data'!H435, 'Raw Data'!S435&lt;'Raw Data'!T435), 'Raw Data'!H435, 0)</f>
        <v>0</v>
      </c>
      <c r="R440">
        <f>IF(AND('Raw Data'!F435&lt;'Raw Data'!H435, 'Raw Data'!S435&lt;'Raw Data'!T435), 'Raw Data'!H435, 0)</f>
        <v>0</v>
      </c>
      <c r="S440">
        <f>IF(ISNUMBER('Raw Data'!F435), IF(_xlfn.XLOOKUP(SMALL('Raw Data'!F435:H435, 1), B440:D440, B440:D440, 0)&gt;0, SMALL('Raw Data'!F435:H435, 1), 0), 0)</f>
        <v>0</v>
      </c>
      <c r="T440">
        <f>IF(ISNUMBER('Raw Data'!F435), IF(_xlfn.XLOOKUP(SMALL('Raw Data'!F435:H435, 2), B440:D440, B440:D440, 0)&gt;0, SMALL('Raw Data'!F435:H435, 2), 0), 0)</f>
        <v>0</v>
      </c>
      <c r="U440">
        <f>IF(ISNUMBER('Raw Data'!F435), IF(_xlfn.XLOOKUP(SMALL('Raw Data'!F435:H435, 3), B440:D440, B440:D440, 0)&gt;0, SMALL('Raw Data'!F435:H435, 3), 0), 0)</f>
        <v>0</v>
      </c>
      <c r="V440">
        <f>IF(AND('Raw Data'!F435&lt;'Raw Data'!H435,'Raw Data'!S435&gt;'Raw Data'!T435),'Raw Data'!F435,IF(AND('Raw Data'!H435&lt;'Raw Data'!F435,'Raw Data'!T435&gt;'Raw Data'!S435),'Raw Data'!H435,0))</f>
        <v>0</v>
      </c>
      <c r="W440">
        <f>IF(AND('Raw Data'!F435&gt;'Raw Data'!H435,'Raw Data'!S435&gt;'Raw Data'!T435),'Raw Data'!F435,IF(AND('Raw Data'!H435&gt;'Raw Data'!F435,'Raw Data'!T435&gt;'Raw Data'!S435),'Raw Data'!H435,0))</f>
        <v>0</v>
      </c>
      <c r="X440">
        <f>IF(AND('Raw Data'!G435&gt;4,'Raw Data'!S435&gt;'Raw Data'!T435, ISNUMBER('Raw Data'!S435)),'Raw Data'!M435,IF(AND('Raw Data'!G435&gt;4,'Raw Data'!S435='Raw Data'!T435, ISNUMBER('Raw Data'!S435)),0,IF(AND(ISNUMBER('Raw Data'!S435), 'Raw Data'!S435='Raw Data'!T435),'Raw Data'!G435,0)))</f>
        <v>0</v>
      </c>
      <c r="Y440">
        <f>IF(AND('Raw Data'!G435&gt;4,'Raw Data'!S435&lt;'Raw Data'!T435),'Raw Data'!O435,IF(AND('Raw Data'!G435&gt;4,'Raw Data'!S435='Raw Data'!T435),0,IF('Raw Data'!S435='Raw Data'!T435,'Raw Data'!G435,0)))</f>
        <v>0</v>
      </c>
      <c r="Z440">
        <f>IF(AND('Raw Data'!G435&lt;4, 'Raw Data'!S435='Raw Data'!T435), 'Raw Data'!G435,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Data'!U436</f>
        <v>0</v>
      </c>
      <c r="B441">
        <f>IF('Raw Data'!S436&gt;'Raw Data'!T436, 'Raw Data'!F436, 0)</f>
        <v>0</v>
      </c>
      <c r="C441">
        <f>IF(AND(ISNUMBER('Raw Data'!S436), 'Raw Data'!S436='Raw Data'!T436), 'Raw Data'!G436, 0)</f>
        <v>0</v>
      </c>
      <c r="D441">
        <f>IF('Raw Data'!S436&lt;'Raw Data'!T436, 'Raw Data'!H436, 0)</f>
        <v>0</v>
      </c>
      <c r="E441">
        <f>IF(SUM('Raw Data'!S436:T436)&gt;2, 'Raw Data'!I436, 0)</f>
        <v>0</v>
      </c>
      <c r="F441">
        <f>IF(AND(ISNUMBER('Raw Data'!S436),SUM('Raw Data'!S436:T436)&lt;3),'Raw Data'!I436,)</f>
        <v>0</v>
      </c>
      <c r="G441">
        <f>IF(AND('Raw Data'!S436&gt;0, 'Raw Data'!T436&gt;0), 'Raw Data'!K436, 0)</f>
        <v>0</v>
      </c>
      <c r="H441">
        <f>IF(AND(ISNUMBER('Raw Data'!S436), OR('Raw Data'!S436=0, 'Raw Data'!T436=0)), 'Raw Data'!L436, 0)</f>
        <v>0</v>
      </c>
      <c r="I441">
        <f>IF('Raw Data'!S436='Raw Data'!T436, 0, IF('Raw Data'!S436&gt;'Raw Data'!T436, 'Raw Data'!M436, 0))</f>
        <v>0</v>
      </c>
      <c r="J441">
        <f>IF('Raw Data'!S436='Raw Data'!T436, 0, IF('Raw Data'!S436&lt;'Raw Data'!T436, 'Raw Data'!O436, 0))</f>
        <v>0</v>
      </c>
      <c r="K441">
        <f>IF(AND(ISNUMBER('Raw Data'!S436), OR('Raw Data'!S436&gt;'Raw Data'!T436, 'Raw Data'!S436='Raw Data'!T436)), 'Raw Data'!P436, 0)</f>
        <v>0</v>
      </c>
      <c r="L441">
        <f>IF(AND(ISNUMBER('Raw Data'!S436), OR('Raw Data'!S436&lt;'Raw Data'!T436, 'Raw Data'!S436='Raw Data'!T436)), 'Raw Data'!Q436, 0)</f>
        <v>0</v>
      </c>
      <c r="M441">
        <f>IF(AND(ISNUMBER('Raw Data'!S436), OR('Raw Data'!S436&gt;'Raw Data'!T436, 'Raw Data'!S436&lt;'Raw Data'!T436)), 'Raw Data'!R436, 0)</f>
        <v>0</v>
      </c>
      <c r="N441">
        <f>IF(AND('Raw Data'!F436&lt;'Raw Data'!H436, 'Raw Data'!S436&gt;'Raw Data'!T436), 'Raw Data'!F436, 0)</f>
        <v>0</v>
      </c>
      <c r="O441" t="b">
        <f>'Raw Data'!F436&lt;'Raw Data'!H436</f>
        <v>0</v>
      </c>
      <c r="P441">
        <f>IF(AND('Raw Data'!F436&gt;'Raw Data'!H436, 'Raw Data'!S436&gt;'Raw Data'!T436), 'Raw Data'!F436, 0)</f>
        <v>0</v>
      </c>
      <c r="Q441">
        <f>IF(AND('Raw Data'!F436&gt;'Raw Data'!H436, 'Raw Data'!S436&lt;'Raw Data'!T436), 'Raw Data'!H436, 0)</f>
        <v>0</v>
      </c>
      <c r="R441">
        <f>IF(AND('Raw Data'!F436&lt;'Raw Data'!H436, 'Raw Data'!S436&lt;'Raw Data'!T436), 'Raw Data'!H436, 0)</f>
        <v>0</v>
      </c>
      <c r="S441">
        <f>IF(ISNUMBER('Raw Data'!F436), IF(_xlfn.XLOOKUP(SMALL('Raw Data'!F436:H436, 1), B441:D441, B441:D441, 0)&gt;0, SMALL('Raw Data'!F436:H436, 1), 0), 0)</f>
        <v>0</v>
      </c>
      <c r="T441">
        <f>IF(ISNUMBER('Raw Data'!F436), IF(_xlfn.XLOOKUP(SMALL('Raw Data'!F436:H436, 2), B441:D441, B441:D441, 0)&gt;0, SMALL('Raw Data'!F436:H436, 2), 0), 0)</f>
        <v>0</v>
      </c>
      <c r="U441">
        <f>IF(ISNUMBER('Raw Data'!F436), IF(_xlfn.XLOOKUP(SMALL('Raw Data'!F436:H436, 3), B441:D441, B441:D441, 0)&gt;0, SMALL('Raw Data'!F436:H436, 3), 0), 0)</f>
        <v>0</v>
      </c>
      <c r="V441">
        <f>IF(AND('Raw Data'!F436&lt;'Raw Data'!H436,'Raw Data'!S436&gt;'Raw Data'!T436),'Raw Data'!F436,IF(AND('Raw Data'!H436&lt;'Raw Data'!F436,'Raw Data'!T436&gt;'Raw Data'!S436),'Raw Data'!H436,0))</f>
        <v>0</v>
      </c>
      <c r="W441">
        <f>IF(AND('Raw Data'!F436&gt;'Raw Data'!H436,'Raw Data'!S436&gt;'Raw Data'!T436),'Raw Data'!F436,IF(AND('Raw Data'!H436&gt;'Raw Data'!F436,'Raw Data'!T436&gt;'Raw Data'!S436),'Raw Data'!H436,0))</f>
        <v>0</v>
      </c>
      <c r="X441">
        <f>IF(AND('Raw Data'!G436&gt;4,'Raw Data'!S436&gt;'Raw Data'!T436, ISNUMBER('Raw Data'!S436)),'Raw Data'!M436,IF(AND('Raw Data'!G436&gt;4,'Raw Data'!S436='Raw Data'!T436, ISNUMBER('Raw Data'!S436)),0,IF(AND(ISNUMBER('Raw Data'!S436), 'Raw Data'!S436='Raw Data'!T436),'Raw Data'!G436,0)))</f>
        <v>0</v>
      </c>
      <c r="Y441">
        <f>IF(AND('Raw Data'!G436&gt;4,'Raw Data'!S436&lt;'Raw Data'!T436),'Raw Data'!O436,IF(AND('Raw Data'!G436&gt;4,'Raw Data'!S436='Raw Data'!T436),0,IF('Raw Data'!S436='Raw Data'!T436,'Raw Data'!G436,0)))</f>
        <v>0</v>
      </c>
      <c r="Z441">
        <f>IF(AND('Raw Data'!G436&lt;4, 'Raw Data'!S436='Raw Data'!T436), 'Raw Data'!G436,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Data'!U437</f>
        <v>0</v>
      </c>
      <c r="B442">
        <f>IF('Raw Data'!S437&gt;'Raw Data'!T437, 'Raw Data'!F437, 0)</f>
        <v>0</v>
      </c>
      <c r="C442">
        <f>IF(AND(ISNUMBER('Raw Data'!S437), 'Raw Data'!S437='Raw Data'!T437), 'Raw Data'!G437, 0)</f>
        <v>0</v>
      </c>
      <c r="D442">
        <f>IF('Raw Data'!S437&lt;'Raw Data'!T437, 'Raw Data'!H437, 0)</f>
        <v>0</v>
      </c>
      <c r="E442">
        <f>IF(SUM('Raw Data'!S437:T437)&gt;2, 'Raw Data'!I437, 0)</f>
        <v>0</v>
      </c>
      <c r="F442">
        <f>IF(AND(ISNUMBER('Raw Data'!S437),SUM('Raw Data'!S437:T437)&lt;3),'Raw Data'!I437,)</f>
        <v>0</v>
      </c>
      <c r="G442">
        <f>IF(AND('Raw Data'!S437&gt;0, 'Raw Data'!T437&gt;0), 'Raw Data'!K437, 0)</f>
        <v>0</v>
      </c>
      <c r="H442">
        <f>IF(AND(ISNUMBER('Raw Data'!S437), OR('Raw Data'!S437=0, 'Raw Data'!T437=0)), 'Raw Data'!L437, 0)</f>
        <v>0</v>
      </c>
      <c r="I442">
        <f>IF('Raw Data'!S437='Raw Data'!T437, 0, IF('Raw Data'!S437&gt;'Raw Data'!T437, 'Raw Data'!M437, 0))</f>
        <v>0</v>
      </c>
      <c r="J442">
        <f>IF('Raw Data'!S437='Raw Data'!T437, 0, IF('Raw Data'!S437&lt;'Raw Data'!T437, 'Raw Data'!O437, 0))</f>
        <v>0</v>
      </c>
      <c r="K442">
        <f>IF(AND(ISNUMBER('Raw Data'!S437), OR('Raw Data'!S437&gt;'Raw Data'!T437, 'Raw Data'!S437='Raw Data'!T437)), 'Raw Data'!P437, 0)</f>
        <v>0</v>
      </c>
      <c r="L442">
        <f>IF(AND(ISNUMBER('Raw Data'!S437), OR('Raw Data'!S437&lt;'Raw Data'!T437, 'Raw Data'!S437='Raw Data'!T437)), 'Raw Data'!Q437, 0)</f>
        <v>0</v>
      </c>
      <c r="M442">
        <f>IF(AND(ISNUMBER('Raw Data'!S437), OR('Raw Data'!S437&gt;'Raw Data'!T437, 'Raw Data'!S437&lt;'Raw Data'!T437)), 'Raw Data'!R437, 0)</f>
        <v>0</v>
      </c>
      <c r="N442">
        <f>IF(AND('Raw Data'!F437&lt;'Raw Data'!H437, 'Raw Data'!S437&gt;'Raw Data'!T437), 'Raw Data'!F437, 0)</f>
        <v>0</v>
      </c>
      <c r="O442" t="b">
        <f>'Raw Data'!F437&lt;'Raw Data'!H437</f>
        <v>0</v>
      </c>
      <c r="P442">
        <f>IF(AND('Raw Data'!F437&gt;'Raw Data'!H437, 'Raw Data'!S437&gt;'Raw Data'!T437), 'Raw Data'!F437, 0)</f>
        <v>0</v>
      </c>
      <c r="Q442">
        <f>IF(AND('Raw Data'!F437&gt;'Raw Data'!H437, 'Raw Data'!S437&lt;'Raw Data'!T437), 'Raw Data'!H437, 0)</f>
        <v>0</v>
      </c>
      <c r="R442">
        <f>IF(AND('Raw Data'!F437&lt;'Raw Data'!H437, 'Raw Data'!S437&lt;'Raw Data'!T437), 'Raw Data'!H437, 0)</f>
        <v>0</v>
      </c>
      <c r="S442">
        <f>IF(ISNUMBER('Raw Data'!F437), IF(_xlfn.XLOOKUP(SMALL('Raw Data'!F437:H437, 1), B442:D442, B442:D442, 0)&gt;0, SMALL('Raw Data'!F437:H437, 1), 0), 0)</f>
        <v>0</v>
      </c>
      <c r="T442">
        <f>IF(ISNUMBER('Raw Data'!F437), IF(_xlfn.XLOOKUP(SMALL('Raw Data'!F437:H437, 2), B442:D442, B442:D442, 0)&gt;0, SMALL('Raw Data'!F437:H437, 2), 0), 0)</f>
        <v>0</v>
      </c>
      <c r="U442">
        <f>IF(ISNUMBER('Raw Data'!F437), IF(_xlfn.XLOOKUP(SMALL('Raw Data'!F437:H437, 3), B442:D442, B442:D442, 0)&gt;0, SMALL('Raw Data'!F437:H437, 3), 0), 0)</f>
        <v>0</v>
      </c>
      <c r="V442">
        <f>IF(AND('Raw Data'!F437&lt;'Raw Data'!H437,'Raw Data'!S437&gt;'Raw Data'!T437),'Raw Data'!F437,IF(AND('Raw Data'!H437&lt;'Raw Data'!F437,'Raw Data'!T437&gt;'Raw Data'!S437),'Raw Data'!H437,0))</f>
        <v>0</v>
      </c>
      <c r="W442">
        <f>IF(AND('Raw Data'!F437&gt;'Raw Data'!H437,'Raw Data'!S437&gt;'Raw Data'!T437),'Raw Data'!F437,IF(AND('Raw Data'!H437&gt;'Raw Data'!F437,'Raw Data'!T437&gt;'Raw Data'!S437),'Raw Data'!H437,0))</f>
        <v>0</v>
      </c>
      <c r="X442">
        <f>IF(AND('Raw Data'!G437&gt;4,'Raw Data'!S437&gt;'Raw Data'!T437, ISNUMBER('Raw Data'!S437)),'Raw Data'!M437,IF(AND('Raw Data'!G437&gt;4,'Raw Data'!S437='Raw Data'!T437, ISNUMBER('Raw Data'!S437)),0,IF(AND(ISNUMBER('Raw Data'!S437), 'Raw Data'!S437='Raw Data'!T437),'Raw Data'!G437,0)))</f>
        <v>0</v>
      </c>
      <c r="Y442">
        <f>IF(AND('Raw Data'!G437&gt;4,'Raw Data'!S437&lt;'Raw Data'!T437),'Raw Data'!O437,IF(AND('Raw Data'!G437&gt;4,'Raw Data'!S437='Raw Data'!T437),0,IF('Raw Data'!S437='Raw Data'!T437,'Raw Data'!G437,0)))</f>
        <v>0</v>
      </c>
      <c r="Z442">
        <f>IF(AND('Raw Data'!G437&lt;4, 'Raw Data'!S437='Raw Data'!T437), 'Raw Data'!G437,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Data'!U438</f>
        <v>0</v>
      </c>
      <c r="B443">
        <f>IF('Raw Data'!S438&gt;'Raw Data'!T438, 'Raw Data'!F438, 0)</f>
        <v>0</v>
      </c>
      <c r="C443">
        <f>IF(AND(ISNUMBER('Raw Data'!S438), 'Raw Data'!S438='Raw Data'!T438), 'Raw Data'!G438, 0)</f>
        <v>0</v>
      </c>
      <c r="D443">
        <f>IF('Raw Data'!S438&lt;'Raw Data'!T438, 'Raw Data'!H438, 0)</f>
        <v>0</v>
      </c>
      <c r="E443">
        <f>IF(SUM('Raw Data'!S438:T438)&gt;2, 'Raw Data'!I438, 0)</f>
        <v>0</v>
      </c>
      <c r="F443">
        <f>IF(AND(ISNUMBER('Raw Data'!S438),SUM('Raw Data'!S438:T438)&lt;3),'Raw Data'!I438,)</f>
        <v>0</v>
      </c>
      <c r="G443">
        <f>IF(AND('Raw Data'!S438&gt;0, 'Raw Data'!T438&gt;0), 'Raw Data'!K438, 0)</f>
        <v>0</v>
      </c>
      <c r="H443">
        <f>IF(AND(ISNUMBER('Raw Data'!S438), OR('Raw Data'!S438=0, 'Raw Data'!T438=0)), 'Raw Data'!L438, 0)</f>
        <v>0</v>
      </c>
      <c r="I443">
        <f>IF('Raw Data'!S438='Raw Data'!T438, 0, IF('Raw Data'!S438&gt;'Raw Data'!T438, 'Raw Data'!M438, 0))</f>
        <v>0</v>
      </c>
      <c r="J443">
        <f>IF('Raw Data'!S438='Raw Data'!T438, 0, IF('Raw Data'!S438&lt;'Raw Data'!T438, 'Raw Data'!O438, 0))</f>
        <v>0</v>
      </c>
      <c r="K443">
        <f>IF(AND(ISNUMBER('Raw Data'!S438), OR('Raw Data'!S438&gt;'Raw Data'!T438, 'Raw Data'!S438='Raw Data'!T438)), 'Raw Data'!P438, 0)</f>
        <v>0</v>
      </c>
      <c r="L443">
        <f>IF(AND(ISNUMBER('Raw Data'!S438), OR('Raw Data'!S438&lt;'Raw Data'!T438, 'Raw Data'!S438='Raw Data'!T438)), 'Raw Data'!Q438, 0)</f>
        <v>0</v>
      </c>
      <c r="M443">
        <f>IF(AND(ISNUMBER('Raw Data'!S438), OR('Raw Data'!S438&gt;'Raw Data'!T438, 'Raw Data'!S438&lt;'Raw Data'!T438)), 'Raw Data'!R438, 0)</f>
        <v>0</v>
      </c>
      <c r="N443">
        <f>IF(AND('Raw Data'!F438&lt;'Raw Data'!H438, 'Raw Data'!S438&gt;'Raw Data'!T438), 'Raw Data'!F438, 0)</f>
        <v>0</v>
      </c>
      <c r="O443" t="b">
        <f>'Raw Data'!F438&lt;'Raw Data'!H438</f>
        <v>0</v>
      </c>
      <c r="P443">
        <f>IF(AND('Raw Data'!F438&gt;'Raw Data'!H438, 'Raw Data'!S438&gt;'Raw Data'!T438), 'Raw Data'!F438, 0)</f>
        <v>0</v>
      </c>
      <c r="Q443">
        <f>IF(AND('Raw Data'!F438&gt;'Raw Data'!H438, 'Raw Data'!S438&lt;'Raw Data'!T438), 'Raw Data'!H438, 0)</f>
        <v>0</v>
      </c>
      <c r="R443">
        <f>IF(AND('Raw Data'!F438&lt;'Raw Data'!H438, 'Raw Data'!S438&lt;'Raw Data'!T438), 'Raw Data'!H438, 0)</f>
        <v>0</v>
      </c>
      <c r="S443">
        <f>IF(ISNUMBER('Raw Data'!F438), IF(_xlfn.XLOOKUP(SMALL('Raw Data'!F438:H438, 1), B443:D443, B443:D443, 0)&gt;0, SMALL('Raw Data'!F438:H438, 1), 0), 0)</f>
        <v>0</v>
      </c>
      <c r="T443">
        <f>IF(ISNUMBER('Raw Data'!F438), IF(_xlfn.XLOOKUP(SMALL('Raw Data'!F438:H438, 2), B443:D443, B443:D443, 0)&gt;0, SMALL('Raw Data'!F438:H438, 2), 0), 0)</f>
        <v>0</v>
      </c>
      <c r="U443">
        <f>IF(ISNUMBER('Raw Data'!F438), IF(_xlfn.XLOOKUP(SMALL('Raw Data'!F438:H438, 3), B443:D443, B443:D443, 0)&gt;0, SMALL('Raw Data'!F438:H438, 3), 0), 0)</f>
        <v>0</v>
      </c>
      <c r="V443">
        <f>IF(AND('Raw Data'!F438&lt;'Raw Data'!H438,'Raw Data'!S438&gt;'Raw Data'!T438),'Raw Data'!F438,IF(AND('Raw Data'!H438&lt;'Raw Data'!F438,'Raw Data'!T438&gt;'Raw Data'!S438),'Raw Data'!H438,0))</f>
        <v>0</v>
      </c>
      <c r="W443">
        <f>IF(AND('Raw Data'!F438&gt;'Raw Data'!H438,'Raw Data'!S438&gt;'Raw Data'!T438),'Raw Data'!F438,IF(AND('Raw Data'!H438&gt;'Raw Data'!F438,'Raw Data'!T438&gt;'Raw Data'!S438),'Raw Data'!H438,0))</f>
        <v>0</v>
      </c>
      <c r="X443">
        <f>IF(AND('Raw Data'!G438&gt;4,'Raw Data'!S438&gt;'Raw Data'!T438, ISNUMBER('Raw Data'!S438)),'Raw Data'!M438,IF(AND('Raw Data'!G438&gt;4,'Raw Data'!S438='Raw Data'!T438, ISNUMBER('Raw Data'!S438)),0,IF(AND(ISNUMBER('Raw Data'!S438), 'Raw Data'!S438='Raw Data'!T438),'Raw Data'!G438,0)))</f>
        <v>0</v>
      </c>
      <c r="Y443">
        <f>IF(AND('Raw Data'!G438&gt;4,'Raw Data'!S438&lt;'Raw Data'!T438),'Raw Data'!O438,IF(AND('Raw Data'!G438&gt;4,'Raw Data'!S438='Raw Data'!T438),0,IF('Raw Data'!S438='Raw Data'!T438,'Raw Data'!G438,0)))</f>
        <v>0</v>
      </c>
      <c r="Z443">
        <f>IF(AND('Raw Data'!G438&lt;4, 'Raw Data'!S438='Raw Data'!T438), 'Raw Data'!G438,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Data'!U439</f>
        <v>0</v>
      </c>
      <c r="B444">
        <f>IF('Raw Data'!S439&gt;'Raw Data'!T439, 'Raw Data'!F439, 0)</f>
        <v>0</v>
      </c>
      <c r="C444">
        <f>IF(AND(ISNUMBER('Raw Data'!S439), 'Raw Data'!S439='Raw Data'!T439), 'Raw Data'!G439, 0)</f>
        <v>0</v>
      </c>
      <c r="D444">
        <f>IF('Raw Data'!S439&lt;'Raw Data'!T439, 'Raw Data'!H439, 0)</f>
        <v>0</v>
      </c>
      <c r="E444">
        <f>IF(SUM('Raw Data'!S439:T439)&gt;2, 'Raw Data'!I439, 0)</f>
        <v>0</v>
      </c>
      <c r="F444">
        <f>IF(AND(ISNUMBER('Raw Data'!S439),SUM('Raw Data'!S439:T439)&lt;3),'Raw Data'!I439,)</f>
        <v>0</v>
      </c>
      <c r="G444">
        <f>IF(AND('Raw Data'!S439&gt;0, 'Raw Data'!T439&gt;0), 'Raw Data'!K439, 0)</f>
        <v>0</v>
      </c>
      <c r="H444">
        <f>IF(AND(ISNUMBER('Raw Data'!S439), OR('Raw Data'!S439=0, 'Raw Data'!T439=0)), 'Raw Data'!L439, 0)</f>
        <v>0</v>
      </c>
      <c r="I444">
        <f>IF('Raw Data'!S439='Raw Data'!T439, 0, IF('Raw Data'!S439&gt;'Raw Data'!T439, 'Raw Data'!M439, 0))</f>
        <v>0</v>
      </c>
      <c r="J444">
        <f>IF('Raw Data'!S439='Raw Data'!T439, 0, IF('Raw Data'!S439&lt;'Raw Data'!T439, 'Raw Data'!O439, 0))</f>
        <v>0</v>
      </c>
      <c r="K444">
        <f>IF(AND(ISNUMBER('Raw Data'!S439), OR('Raw Data'!S439&gt;'Raw Data'!T439, 'Raw Data'!S439='Raw Data'!T439)), 'Raw Data'!P439, 0)</f>
        <v>0</v>
      </c>
      <c r="L444">
        <f>IF(AND(ISNUMBER('Raw Data'!S439), OR('Raw Data'!S439&lt;'Raw Data'!T439, 'Raw Data'!S439='Raw Data'!T439)), 'Raw Data'!Q439, 0)</f>
        <v>0</v>
      </c>
      <c r="M444">
        <f>IF(AND(ISNUMBER('Raw Data'!S439), OR('Raw Data'!S439&gt;'Raw Data'!T439, 'Raw Data'!S439&lt;'Raw Data'!T439)), 'Raw Data'!R439, 0)</f>
        <v>0</v>
      </c>
      <c r="N444">
        <f>IF(AND('Raw Data'!F439&lt;'Raw Data'!H439, 'Raw Data'!S439&gt;'Raw Data'!T439), 'Raw Data'!F439, 0)</f>
        <v>0</v>
      </c>
      <c r="O444" t="b">
        <f>'Raw Data'!F439&lt;'Raw Data'!H439</f>
        <v>0</v>
      </c>
      <c r="P444">
        <f>IF(AND('Raw Data'!F439&gt;'Raw Data'!H439, 'Raw Data'!S439&gt;'Raw Data'!T439), 'Raw Data'!F439, 0)</f>
        <v>0</v>
      </c>
      <c r="Q444">
        <f>IF(AND('Raw Data'!F439&gt;'Raw Data'!H439, 'Raw Data'!S439&lt;'Raw Data'!T439), 'Raw Data'!H439, 0)</f>
        <v>0</v>
      </c>
      <c r="R444">
        <f>IF(AND('Raw Data'!F439&lt;'Raw Data'!H439, 'Raw Data'!S439&lt;'Raw Data'!T439), 'Raw Data'!H439, 0)</f>
        <v>0</v>
      </c>
      <c r="S444">
        <f>IF(ISNUMBER('Raw Data'!F439), IF(_xlfn.XLOOKUP(SMALL('Raw Data'!F439:H439, 1), B444:D444, B444:D444, 0)&gt;0, SMALL('Raw Data'!F439:H439, 1), 0), 0)</f>
        <v>0</v>
      </c>
      <c r="T444">
        <f>IF(ISNUMBER('Raw Data'!F439), IF(_xlfn.XLOOKUP(SMALL('Raw Data'!F439:H439, 2), B444:D444, B444:D444, 0)&gt;0, SMALL('Raw Data'!F439:H439, 2), 0), 0)</f>
        <v>0</v>
      </c>
      <c r="U444">
        <f>IF(ISNUMBER('Raw Data'!F439), IF(_xlfn.XLOOKUP(SMALL('Raw Data'!F439:H439, 3), B444:D444, B444:D444, 0)&gt;0, SMALL('Raw Data'!F439:H439, 3), 0), 0)</f>
        <v>0</v>
      </c>
      <c r="V444">
        <f>IF(AND('Raw Data'!F439&lt;'Raw Data'!H439,'Raw Data'!S439&gt;'Raw Data'!T439),'Raw Data'!F439,IF(AND('Raw Data'!H439&lt;'Raw Data'!F439,'Raw Data'!T439&gt;'Raw Data'!S439),'Raw Data'!H439,0))</f>
        <v>0</v>
      </c>
      <c r="W444">
        <f>IF(AND('Raw Data'!F439&gt;'Raw Data'!H439,'Raw Data'!S439&gt;'Raw Data'!T439),'Raw Data'!F439,IF(AND('Raw Data'!H439&gt;'Raw Data'!F439,'Raw Data'!T439&gt;'Raw Data'!S439),'Raw Data'!H439,0))</f>
        <v>0</v>
      </c>
      <c r="X444">
        <f>IF(AND('Raw Data'!G439&gt;4,'Raw Data'!S439&gt;'Raw Data'!T439, ISNUMBER('Raw Data'!S439)),'Raw Data'!M439,IF(AND('Raw Data'!G439&gt;4,'Raw Data'!S439='Raw Data'!T439, ISNUMBER('Raw Data'!S439)),0,IF(AND(ISNUMBER('Raw Data'!S439), 'Raw Data'!S439='Raw Data'!T439),'Raw Data'!G439,0)))</f>
        <v>0</v>
      </c>
      <c r="Y444">
        <f>IF(AND('Raw Data'!G439&gt;4,'Raw Data'!S439&lt;'Raw Data'!T439),'Raw Data'!O439,IF(AND('Raw Data'!G439&gt;4,'Raw Data'!S439='Raw Data'!T439),0,IF('Raw Data'!S439='Raw Data'!T439,'Raw Data'!G439,0)))</f>
        <v>0</v>
      </c>
      <c r="Z444">
        <f>IF(AND('Raw Data'!G439&lt;4, 'Raw Data'!S439='Raw Data'!T439), 'Raw Data'!G439,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Data'!U440</f>
        <v>0</v>
      </c>
      <c r="B445">
        <f>IF('Raw Data'!S440&gt;'Raw Data'!T440, 'Raw Data'!F440, 0)</f>
        <v>0</v>
      </c>
      <c r="C445">
        <f>IF(AND(ISNUMBER('Raw Data'!S440), 'Raw Data'!S440='Raw Data'!T440), 'Raw Data'!G440, 0)</f>
        <v>0</v>
      </c>
      <c r="D445">
        <f>IF('Raw Data'!S440&lt;'Raw Data'!T440, 'Raw Data'!H440, 0)</f>
        <v>0</v>
      </c>
      <c r="E445">
        <f>IF(SUM('Raw Data'!S440:T440)&gt;2, 'Raw Data'!I440, 0)</f>
        <v>0</v>
      </c>
      <c r="F445">
        <f>IF(AND(ISNUMBER('Raw Data'!S440),SUM('Raw Data'!S440:T440)&lt;3),'Raw Data'!I440,)</f>
        <v>0</v>
      </c>
      <c r="G445">
        <f>IF(AND('Raw Data'!S440&gt;0, 'Raw Data'!T440&gt;0), 'Raw Data'!K440, 0)</f>
        <v>0</v>
      </c>
      <c r="H445">
        <f>IF(AND(ISNUMBER('Raw Data'!S440), OR('Raw Data'!S440=0, 'Raw Data'!T440=0)), 'Raw Data'!L440, 0)</f>
        <v>0</v>
      </c>
      <c r="I445">
        <f>IF('Raw Data'!S440='Raw Data'!T440, 0, IF('Raw Data'!S440&gt;'Raw Data'!T440, 'Raw Data'!M440, 0))</f>
        <v>0</v>
      </c>
      <c r="J445">
        <f>IF('Raw Data'!S440='Raw Data'!T440, 0, IF('Raw Data'!S440&lt;'Raw Data'!T440, 'Raw Data'!O440, 0))</f>
        <v>0</v>
      </c>
      <c r="K445">
        <f>IF(AND(ISNUMBER('Raw Data'!S440), OR('Raw Data'!S440&gt;'Raw Data'!T440, 'Raw Data'!S440='Raw Data'!T440)), 'Raw Data'!P440, 0)</f>
        <v>0</v>
      </c>
      <c r="L445">
        <f>IF(AND(ISNUMBER('Raw Data'!S440), OR('Raw Data'!S440&lt;'Raw Data'!T440, 'Raw Data'!S440='Raw Data'!T440)), 'Raw Data'!Q440, 0)</f>
        <v>0</v>
      </c>
      <c r="M445">
        <f>IF(AND(ISNUMBER('Raw Data'!S440), OR('Raw Data'!S440&gt;'Raw Data'!T440, 'Raw Data'!S440&lt;'Raw Data'!T440)), 'Raw Data'!R440, 0)</f>
        <v>0</v>
      </c>
      <c r="N445">
        <f>IF(AND('Raw Data'!F440&lt;'Raw Data'!H440, 'Raw Data'!S440&gt;'Raw Data'!T440), 'Raw Data'!F440, 0)</f>
        <v>0</v>
      </c>
      <c r="O445" t="b">
        <f>'Raw Data'!F440&lt;'Raw Data'!H440</f>
        <v>0</v>
      </c>
      <c r="P445">
        <f>IF(AND('Raw Data'!F440&gt;'Raw Data'!H440, 'Raw Data'!S440&gt;'Raw Data'!T440), 'Raw Data'!F440, 0)</f>
        <v>0</v>
      </c>
      <c r="Q445">
        <f>IF(AND('Raw Data'!F440&gt;'Raw Data'!H440, 'Raw Data'!S440&lt;'Raw Data'!T440), 'Raw Data'!H440, 0)</f>
        <v>0</v>
      </c>
      <c r="R445">
        <f>IF(AND('Raw Data'!F440&lt;'Raw Data'!H440, 'Raw Data'!S440&lt;'Raw Data'!T440), 'Raw Data'!H440, 0)</f>
        <v>0</v>
      </c>
      <c r="S445">
        <f>IF(ISNUMBER('Raw Data'!F440), IF(_xlfn.XLOOKUP(SMALL('Raw Data'!F440:H440, 1), B445:D445, B445:D445, 0)&gt;0, SMALL('Raw Data'!F440:H440, 1), 0), 0)</f>
        <v>0</v>
      </c>
      <c r="T445">
        <f>IF(ISNUMBER('Raw Data'!F440), IF(_xlfn.XLOOKUP(SMALL('Raw Data'!F440:H440, 2), B445:D445, B445:D445, 0)&gt;0, SMALL('Raw Data'!F440:H440, 2), 0), 0)</f>
        <v>0</v>
      </c>
      <c r="U445">
        <f>IF(ISNUMBER('Raw Data'!F440), IF(_xlfn.XLOOKUP(SMALL('Raw Data'!F440:H440, 3), B445:D445, B445:D445, 0)&gt;0, SMALL('Raw Data'!F440:H440, 3), 0), 0)</f>
        <v>0</v>
      </c>
      <c r="V445">
        <f>IF(AND('Raw Data'!F440&lt;'Raw Data'!H440,'Raw Data'!S440&gt;'Raw Data'!T440),'Raw Data'!F440,IF(AND('Raw Data'!H440&lt;'Raw Data'!F440,'Raw Data'!T440&gt;'Raw Data'!S440),'Raw Data'!H440,0))</f>
        <v>0</v>
      </c>
      <c r="W445">
        <f>IF(AND('Raw Data'!F440&gt;'Raw Data'!H440,'Raw Data'!S440&gt;'Raw Data'!T440),'Raw Data'!F440,IF(AND('Raw Data'!H440&gt;'Raw Data'!F440,'Raw Data'!T440&gt;'Raw Data'!S440),'Raw Data'!H440,0))</f>
        <v>0</v>
      </c>
      <c r="X445">
        <f>IF(AND('Raw Data'!G440&gt;4,'Raw Data'!S440&gt;'Raw Data'!T440, ISNUMBER('Raw Data'!S440)),'Raw Data'!M440,IF(AND('Raw Data'!G440&gt;4,'Raw Data'!S440='Raw Data'!T440, ISNUMBER('Raw Data'!S440)),0,IF(AND(ISNUMBER('Raw Data'!S440), 'Raw Data'!S440='Raw Data'!T440),'Raw Data'!G440,0)))</f>
        <v>0</v>
      </c>
      <c r="Y445">
        <f>IF(AND('Raw Data'!G440&gt;4,'Raw Data'!S440&lt;'Raw Data'!T440),'Raw Data'!O440,IF(AND('Raw Data'!G440&gt;4,'Raw Data'!S440='Raw Data'!T440),0,IF('Raw Data'!S440='Raw Data'!T440,'Raw Data'!G440,0)))</f>
        <v>0</v>
      </c>
      <c r="Z445">
        <f>IF(AND('Raw Data'!G440&lt;4, 'Raw Data'!S440='Raw Data'!T440), 'Raw Data'!G440,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Data'!U441</f>
        <v>0</v>
      </c>
      <c r="B446">
        <f>IF('Raw Data'!S441&gt;'Raw Data'!T441, 'Raw Data'!F441, 0)</f>
        <v>0</v>
      </c>
      <c r="C446">
        <f>IF(AND(ISNUMBER('Raw Data'!S441), 'Raw Data'!S441='Raw Data'!T441), 'Raw Data'!G441, 0)</f>
        <v>0</v>
      </c>
      <c r="D446">
        <f>IF('Raw Data'!S441&lt;'Raw Data'!T441, 'Raw Data'!H441, 0)</f>
        <v>0</v>
      </c>
      <c r="E446">
        <f>IF(SUM('Raw Data'!S441:T441)&gt;2, 'Raw Data'!I441, 0)</f>
        <v>0</v>
      </c>
      <c r="F446">
        <f>IF(AND(ISNUMBER('Raw Data'!S441),SUM('Raw Data'!S441:T441)&lt;3),'Raw Data'!I441,)</f>
        <v>0</v>
      </c>
      <c r="G446">
        <f>IF(AND('Raw Data'!S441&gt;0, 'Raw Data'!T441&gt;0), 'Raw Data'!K441, 0)</f>
        <v>0</v>
      </c>
      <c r="H446">
        <f>IF(AND(ISNUMBER('Raw Data'!S441), OR('Raw Data'!S441=0, 'Raw Data'!T441=0)), 'Raw Data'!L441, 0)</f>
        <v>0</v>
      </c>
      <c r="I446">
        <f>IF('Raw Data'!S441='Raw Data'!T441, 0, IF('Raw Data'!S441&gt;'Raw Data'!T441, 'Raw Data'!M441, 0))</f>
        <v>0</v>
      </c>
      <c r="J446">
        <f>IF('Raw Data'!S441='Raw Data'!T441, 0, IF('Raw Data'!S441&lt;'Raw Data'!T441, 'Raw Data'!O441, 0))</f>
        <v>0</v>
      </c>
      <c r="K446">
        <f>IF(AND(ISNUMBER('Raw Data'!S441), OR('Raw Data'!S441&gt;'Raw Data'!T441, 'Raw Data'!S441='Raw Data'!T441)), 'Raw Data'!P441, 0)</f>
        <v>0</v>
      </c>
      <c r="L446">
        <f>IF(AND(ISNUMBER('Raw Data'!S441), OR('Raw Data'!S441&lt;'Raw Data'!T441, 'Raw Data'!S441='Raw Data'!T441)), 'Raw Data'!Q441, 0)</f>
        <v>0</v>
      </c>
      <c r="M446">
        <f>IF(AND(ISNUMBER('Raw Data'!S441), OR('Raw Data'!S441&gt;'Raw Data'!T441, 'Raw Data'!S441&lt;'Raw Data'!T441)), 'Raw Data'!R441, 0)</f>
        <v>0</v>
      </c>
      <c r="N446">
        <f>IF(AND('Raw Data'!F441&lt;'Raw Data'!H441, 'Raw Data'!S441&gt;'Raw Data'!T441), 'Raw Data'!F441, 0)</f>
        <v>0</v>
      </c>
      <c r="O446" t="b">
        <f>'Raw Data'!F441&lt;'Raw Data'!H441</f>
        <v>0</v>
      </c>
      <c r="P446">
        <f>IF(AND('Raw Data'!F441&gt;'Raw Data'!H441, 'Raw Data'!S441&gt;'Raw Data'!T441), 'Raw Data'!F441, 0)</f>
        <v>0</v>
      </c>
      <c r="Q446">
        <f>IF(AND('Raw Data'!F441&gt;'Raw Data'!H441, 'Raw Data'!S441&lt;'Raw Data'!T441), 'Raw Data'!H441, 0)</f>
        <v>0</v>
      </c>
      <c r="R446">
        <f>IF(AND('Raw Data'!F441&lt;'Raw Data'!H441, 'Raw Data'!S441&lt;'Raw Data'!T441), 'Raw Data'!H441, 0)</f>
        <v>0</v>
      </c>
      <c r="S446">
        <f>IF(ISNUMBER('Raw Data'!F441), IF(_xlfn.XLOOKUP(SMALL('Raw Data'!F441:H441, 1), B446:D446, B446:D446, 0)&gt;0, SMALL('Raw Data'!F441:H441, 1), 0), 0)</f>
        <v>0</v>
      </c>
      <c r="T446">
        <f>IF(ISNUMBER('Raw Data'!F441), IF(_xlfn.XLOOKUP(SMALL('Raw Data'!F441:H441, 2), B446:D446, B446:D446, 0)&gt;0, SMALL('Raw Data'!F441:H441, 2), 0), 0)</f>
        <v>0</v>
      </c>
      <c r="U446">
        <f>IF(ISNUMBER('Raw Data'!F441), IF(_xlfn.XLOOKUP(SMALL('Raw Data'!F441:H441, 3), B446:D446, B446:D446, 0)&gt;0, SMALL('Raw Data'!F441:H441, 3), 0), 0)</f>
        <v>0</v>
      </c>
      <c r="V446">
        <f>IF(AND('Raw Data'!F441&lt;'Raw Data'!H441,'Raw Data'!S441&gt;'Raw Data'!T441),'Raw Data'!F441,IF(AND('Raw Data'!H441&lt;'Raw Data'!F441,'Raw Data'!T441&gt;'Raw Data'!S441),'Raw Data'!H441,0))</f>
        <v>0</v>
      </c>
      <c r="W446">
        <f>IF(AND('Raw Data'!F441&gt;'Raw Data'!H441,'Raw Data'!S441&gt;'Raw Data'!T441),'Raw Data'!F441,IF(AND('Raw Data'!H441&gt;'Raw Data'!F441,'Raw Data'!T441&gt;'Raw Data'!S441),'Raw Data'!H441,0))</f>
        <v>0</v>
      </c>
      <c r="X446">
        <f>IF(AND('Raw Data'!G441&gt;4,'Raw Data'!S441&gt;'Raw Data'!T441, ISNUMBER('Raw Data'!S441)),'Raw Data'!M441,IF(AND('Raw Data'!G441&gt;4,'Raw Data'!S441='Raw Data'!T441, ISNUMBER('Raw Data'!S441)),0,IF(AND(ISNUMBER('Raw Data'!S441), 'Raw Data'!S441='Raw Data'!T441),'Raw Data'!G441,0)))</f>
        <v>0</v>
      </c>
      <c r="Y446">
        <f>IF(AND('Raw Data'!G441&gt;4,'Raw Data'!S441&lt;'Raw Data'!T441),'Raw Data'!O441,IF(AND('Raw Data'!G441&gt;4,'Raw Data'!S441='Raw Data'!T441),0,IF('Raw Data'!S441='Raw Data'!T441,'Raw Data'!G441,0)))</f>
        <v>0</v>
      </c>
      <c r="Z446">
        <f>IF(AND('Raw Data'!G441&lt;4, 'Raw Data'!S441='Raw Data'!T441), 'Raw Data'!G441,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Data'!U442</f>
        <v>0</v>
      </c>
      <c r="B447">
        <f>IF('Raw Data'!S442&gt;'Raw Data'!T442, 'Raw Data'!F442, 0)</f>
        <v>0</v>
      </c>
      <c r="C447">
        <f>IF(AND(ISNUMBER('Raw Data'!S442), 'Raw Data'!S442='Raw Data'!T442), 'Raw Data'!G442, 0)</f>
        <v>0</v>
      </c>
      <c r="D447">
        <f>IF('Raw Data'!S442&lt;'Raw Data'!T442, 'Raw Data'!H442, 0)</f>
        <v>0</v>
      </c>
      <c r="E447">
        <f>IF(SUM('Raw Data'!S442:T442)&gt;2, 'Raw Data'!I442, 0)</f>
        <v>0</v>
      </c>
      <c r="F447">
        <f>IF(AND(ISNUMBER('Raw Data'!S442),SUM('Raw Data'!S442:T442)&lt;3),'Raw Data'!I442,)</f>
        <v>0</v>
      </c>
      <c r="G447">
        <f>IF(AND('Raw Data'!S442&gt;0, 'Raw Data'!T442&gt;0), 'Raw Data'!K442, 0)</f>
        <v>0</v>
      </c>
      <c r="H447">
        <f>IF(AND(ISNUMBER('Raw Data'!S442), OR('Raw Data'!S442=0, 'Raw Data'!T442=0)), 'Raw Data'!L442, 0)</f>
        <v>0</v>
      </c>
      <c r="I447">
        <f>IF('Raw Data'!S442='Raw Data'!T442, 0, IF('Raw Data'!S442&gt;'Raw Data'!T442, 'Raw Data'!M442, 0))</f>
        <v>0</v>
      </c>
      <c r="J447">
        <f>IF('Raw Data'!S442='Raw Data'!T442, 0, IF('Raw Data'!S442&lt;'Raw Data'!T442, 'Raw Data'!O442, 0))</f>
        <v>0</v>
      </c>
      <c r="K447">
        <f>IF(AND(ISNUMBER('Raw Data'!S442), OR('Raw Data'!S442&gt;'Raw Data'!T442, 'Raw Data'!S442='Raw Data'!T442)), 'Raw Data'!P442, 0)</f>
        <v>0</v>
      </c>
      <c r="L447">
        <f>IF(AND(ISNUMBER('Raw Data'!S442), OR('Raw Data'!S442&lt;'Raw Data'!T442, 'Raw Data'!S442='Raw Data'!T442)), 'Raw Data'!Q442, 0)</f>
        <v>0</v>
      </c>
      <c r="M447">
        <f>IF(AND(ISNUMBER('Raw Data'!S442), OR('Raw Data'!S442&gt;'Raw Data'!T442, 'Raw Data'!S442&lt;'Raw Data'!T442)), 'Raw Data'!R442, 0)</f>
        <v>0</v>
      </c>
      <c r="N447">
        <f>IF(AND('Raw Data'!F442&lt;'Raw Data'!H442, 'Raw Data'!S442&gt;'Raw Data'!T442), 'Raw Data'!F442, 0)</f>
        <v>0</v>
      </c>
      <c r="O447" t="b">
        <f>'Raw Data'!F442&lt;'Raw Data'!H442</f>
        <v>0</v>
      </c>
      <c r="P447">
        <f>IF(AND('Raw Data'!F442&gt;'Raw Data'!H442, 'Raw Data'!S442&gt;'Raw Data'!T442), 'Raw Data'!F442, 0)</f>
        <v>0</v>
      </c>
      <c r="Q447">
        <f>IF(AND('Raw Data'!F442&gt;'Raw Data'!H442, 'Raw Data'!S442&lt;'Raw Data'!T442), 'Raw Data'!H442, 0)</f>
        <v>0</v>
      </c>
      <c r="R447">
        <f>IF(AND('Raw Data'!F442&lt;'Raw Data'!H442, 'Raw Data'!S442&lt;'Raw Data'!T442), 'Raw Data'!H442, 0)</f>
        <v>0</v>
      </c>
      <c r="S447">
        <f>IF(ISNUMBER('Raw Data'!F442), IF(_xlfn.XLOOKUP(SMALL('Raw Data'!F442:H442, 1), B447:D447, B447:D447, 0)&gt;0, SMALL('Raw Data'!F442:H442, 1), 0), 0)</f>
        <v>0</v>
      </c>
      <c r="T447">
        <f>IF(ISNUMBER('Raw Data'!F442), IF(_xlfn.XLOOKUP(SMALL('Raw Data'!F442:H442, 2), B447:D447, B447:D447, 0)&gt;0, SMALL('Raw Data'!F442:H442, 2), 0), 0)</f>
        <v>0</v>
      </c>
      <c r="U447">
        <f>IF(ISNUMBER('Raw Data'!F442), IF(_xlfn.XLOOKUP(SMALL('Raw Data'!F442:H442, 3), B447:D447, B447:D447, 0)&gt;0, SMALL('Raw Data'!F442:H442, 3), 0), 0)</f>
        <v>0</v>
      </c>
      <c r="V447">
        <f>IF(AND('Raw Data'!F442&lt;'Raw Data'!H442,'Raw Data'!S442&gt;'Raw Data'!T442),'Raw Data'!F442,IF(AND('Raw Data'!H442&lt;'Raw Data'!F442,'Raw Data'!T442&gt;'Raw Data'!S442),'Raw Data'!H442,0))</f>
        <v>0</v>
      </c>
      <c r="W447">
        <f>IF(AND('Raw Data'!F442&gt;'Raw Data'!H442,'Raw Data'!S442&gt;'Raw Data'!T442),'Raw Data'!F442,IF(AND('Raw Data'!H442&gt;'Raw Data'!F442,'Raw Data'!T442&gt;'Raw Data'!S442),'Raw Data'!H442,0))</f>
        <v>0</v>
      </c>
      <c r="X447">
        <f>IF(AND('Raw Data'!G442&gt;4,'Raw Data'!S442&gt;'Raw Data'!T442, ISNUMBER('Raw Data'!S442)),'Raw Data'!M442,IF(AND('Raw Data'!G442&gt;4,'Raw Data'!S442='Raw Data'!T442, ISNUMBER('Raw Data'!S442)),0,IF(AND(ISNUMBER('Raw Data'!S442), 'Raw Data'!S442='Raw Data'!T442),'Raw Data'!G442,0)))</f>
        <v>0</v>
      </c>
      <c r="Y447">
        <f>IF(AND('Raw Data'!G442&gt;4,'Raw Data'!S442&lt;'Raw Data'!T442),'Raw Data'!O442,IF(AND('Raw Data'!G442&gt;4,'Raw Data'!S442='Raw Data'!T442),0,IF('Raw Data'!S442='Raw Data'!T442,'Raw Data'!G442,0)))</f>
        <v>0</v>
      </c>
      <c r="Z447">
        <f>IF(AND('Raw Data'!G442&lt;4, 'Raw Data'!S442='Raw Data'!T442), 'Raw Data'!G442,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Data'!U443</f>
        <v>0</v>
      </c>
      <c r="B448">
        <f>IF('Raw Data'!S443&gt;'Raw Data'!T443, 'Raw Data'!F443, 0)</f>
        <v>0</v>
      </c>
      <c r="C448">
        <f>IF(AND(ISNUMBER('Raw Data'!S443), 'Raw Data'!S443='Raw Data'!T443), 'Raw Data'!G443, 0)</f>
        <v>0</v>
      </c>
      <c r="D448">
        <f>IF('Raw Data'!S443&lt;'Raw Data'!T443, 'Raw Data'!H443, 0)</f>
        <v>0</v>
      </c>
      <c r="E448">
        <f>IF(SUM('Raw Data'!S443:T443)&gt;2, 'Raw Data'!I443, 0)</f>
        <v>0</v>
      </c>
      <c r="F448">
        <f>IF(AND(ISNUMBER('Raw Data'!S443),SUM('Raw Data'!S443:T443)&lt;3),'Raw Data'!I443,)</f>
        <v>0</v>
      </c>
      <c r="G448">
        <f>IF(AND('Raw Data'!S443&gt;0, 'Raw Data'!T443&gt;0), 'Raw Data'!K443, 0)</f>
        <v>0</v>
      </c>
      <c r="H448">
        <f>IF(AND(ISNUMBER('Raw Data'!S443), OR('Raw Data'!S443=0, 'Raw Data'!T443=0)), 'Raw Data'!L443, 0)</f>
        <v>0</v>
      </c>
      <c r="I448">
        <f>IF('Raw Data'!S443='Raw Data'!T443, 0, IF('Raw Data'!S443&gt;'Raw Data'!T443, 'Raw Data'!M443, 0))</f>
        <v>0</v>
      </c>
      <c r="J448">
        <f>IF('Raw Data'!S443='Raw Data'!T443, 0, IF('Raw Data'!S443&lt;'Raw Data'!T443, 'Raw Data'!O443, 0))</f>
        <v>0</v>
      </c>
      <c r="K448">
        <f>IF(AND(ISNUMBER('Raw Data'!S443), OR('Raw Data'!S443&gt;'Raw Data'!T443, 'Raw Data'!S443='Raw Data'!T443)), 'Raw Data'!P443, 0)</f>
        <v>0</v>
      </c>
      <c r="L448">
        <f>IF(AND(ISNUMBER('Raw Data'!S443), OR('Raw Data'!S443&lt;'Raw Data'!T443, 'Raw Data'!S443='Raw Data'!T443)), 'Raw Data'!Q443, 0)</f>
        <v>0</v>
      </c>
      <c r="M448">
        <f>IF(AND(ISNUMBER('Raw Data'!S443), OR('Raw Data'!S443&gt;'Raw Data'!T443, 'Raw Data'!S443&lt;'Raw Data'!T443)), 'Raw Data'!R443, 0)</f>
        <v>0</v>
      </c>
      <c r="N448">
        <f>IF(AND('Raw Data'!F443&lt;'Raw Data'!H443, 'Raw Data'!S443&gt;'Raw Data'!T443), 'Raw Data'!F443, 0)</f>
        <v>0</v>
      </c>
      <c r="O448" t="b">
        <f>'Raw Data'!F443&lt;'Raw Data'!H443</f>
        <v>0</v>
      </c>
      <c r="P448">
        <f>IF(AND('Raw Data'!F443&gt;'Raw Data'!H443, 'Raw Data'!S443&gt;'Raw Data'!T443), 'Raw Data'!F443, 0)</f>
        <v>0</v>
      </c>
      <c r="Q448">
        <f>IF(AND('Raw Data'!F443&gt;'Raw Data'!H443, 'Raw Data'!S443&lt;'Raw Data'!T443), 'Raw Data'!H443, 0)</f>
        <v>0</v>
      </c>
      <c r="R448">
        <f>IF(AND('Raw Data'!F443&lt;'Raw Data'!H443, 'Raw Data'!S443&lt;'Raw Data'!T443), 'Raw Data'!H443, 0)</f>
        <v>0</v>
      </c>
      <c r="S448">
        <f>IF(ISNUMBER('Raw Data'!F443), IF(_xlfn.XLOOKUP(SMALL('Raw Data'!F443:H443, 1), B448:D448, B448:D448, 0)&gt;0, SMALL('Raw Data'!F443:H443, 1), 0), 0)</f>
        <v>0</v>
      </c>
      <c r="T448">
        <f>IF(ISNUMBER('Raw Data'!F443), IF(_xlfn.XLOOKUP(SMALL('Raw Data'!F443:H443, 2), B448:D448, B448:D448, 0)&gt;0, SMALL('Raw Data'!F443:H443, 2), 0), 0)</f>
        <v>0</v>
      </c>
      <c r="U448">
        <f>IF(ISNUMBER('Raw Data'!F443), IF(_xlfn.XLOOKUP(SMALL('Raw Data'!F443:H443, 3), B448:D448, B448:D448, 0)&gt;0, SMALL('Raw Data'!F443:H443, 3), 0), 0)</f>
        <v>0</v>
      </c>
      <c r="V448">
        <f>IF(AND('Raw Data'!F443&lt;'Raw Data'!H443,'Raw Data'!S443&gt;'Raw Data'!T443),'Raw Data'!F443,IF(AND('Raw Data'!H443&lt;'Raw Data'!F443,'Raw Data'!T443&gt;'Raw Data'!S443),'Raw Data'!H443,0))</f>
        <v>0</v>
      </c>
      <c r="W448">
        <f>IF(AND('Raw Data'!F443&gt;'Raw Data'!H443,'Raw Data'!S443&gt;'Raw Data'!T443),'Raw Data'!F443,IF(AND('Raw Data'!H443&gt;'Raw Data'!F443,'Raw Data'!T443&gt;'Raw Data'!S443),'Raw Data'!H443,0))</f>
        <v>0</v>
      </c>
      <c r="X448">
        <f>IF(AND('Raw Data'!G443&gt;4,'Raw Data'!S443&gt;'Raw Data'!T443, ISNUMBER('Raw Data'!S443)),'Raw Data'!M443,IF(AND('Raw Data'!G443&gt;4,'Raw Data'!S443='Raw Data'!T443, ISNUMBER('Raw Data'!S443)),0,IF(AND(ISNUMBER('Raw Data'!S443), 'Raw Data'!S443='Raw Data'!T443),'Raw Data'!G443,0)))</f>
        <v>0</v>
      </c>
      <c r="Y448">
        <f>IF(AND('Raw Data'!G443&gt;4,'Raw Data'!S443&lt;'Raw Data'!T443),'Raw Data'!O443,IF(AND('Raw Data'!G443&gt;4,'Raw Data'!S443='Raw Data'!T443),0,IF('Raw Data'!S443='Raw Data'!T443,'Raw Data'!G443,0)))</f>
        <v>0</v>
      </c>
      <c r="Z448">
        <f>IF(AND('Raw Data'!G443&lt;4, 'Raw Data'!S443='Raw Data'!T443), 'Raw Data'!G443,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Data'!U444</f>
        <v>0</v>
      </c>
      <c r="B449">
        <f>IF('Raw Data'!S444&gt;'Raw Data'!T444, 'Raw Data'!F444, 0)</f>
        <v>0</v>
      </c>
      <c r="C449">
        <f>IF(AND(ISNUMBER('Raw Data'!S444), 'Raw Data'!S444='Raw Data'!T444), 'Raw Data'!G444, 0)</f>
        <v>0</v>
      </c>
      <c r="D449">
        <f>IF('Raw Data'!S444&lt;'Raw Data'!T444, 'Raw Data'!H444, 0)</f>
        <v>0</v>
      </c>
      <c r="E449">
        <f>IF(SUM('Raw Data'!S444:T444)&gt;2, 'Raw Data'!I444, 0)</f>
        <v>0</v>
      </c>
      <c r="F449">
        <f>IF(AND(ISNUMBER('Raw Data'!S444),SUM('Raw Data'!S444:T444)&lt;3),'Raw Data'!I444,)</f>
        <v>0</v>
      </c>
      <c r="G449">
        <f>IF(AND('Raw Data'!S444&gt;0, 'Raw Data'!T444&gt;0), 'Raw Data'!K444, 0)</f>
        <v>0</v>
      </c>
      <c r="H449">
        <f>IF(AND(ISNUMBER('Raw Data'!S444), OR('Raw Data'!S444=0, 'Raw Data'!T444=0)), 'Raw Data'!L444, 0)</f>
        <v>0</v>
      </c>
      <c r="I449">
        <f>IF('Raw Data'!S444='Raw Data'!T444, 0, IF('Raw Data'!S444&gt;'Raw Data'!T444, 'Raw Data'!M444, 0))</f>
        <v>0</v>
      </c>
      <c r="J449">
        <f>IF('Raw Data'!S444='Raw Data'!T444, 0, IF('Raw Data'!S444&lt;'Raw Data'!T444, 'Raw Data'!O444, 0))</f>
        <v>0</v>
      </c>
      <c r="K449">
        <f>IF(AND(ISNUMBER('Raw Data'!S444), OR('Raw Data'!S444&gt;'Raw Data'!T444, 'Raw Data'!S444='Raw Data'!T444)), 'Raw Data'!P444, 0)</f>
        <v>0</v>
      </c>
      <c r="L449">
        <f>IF(AND(ISNUMBER('Raw Data'!S444), OR('Raw Data'!S444&lt;'Raw Data'!T444, 'Raw Data'!S444='Raw Data'!T444)), 'Raw Data'!Q444, 0)</f>
        <v>0</v>
      </c>
      <c r="M449">
        <f>IF(AND(ISNUMBER('Raw Data'!S444), OR('Raw Data'!S444&gt;'Raw Data'!T444, 'Raw Data'!S444&lt;'Raw Data'!T444)), 'Raw Data'!R444, 0)</f>
        <v>0</v>
      </c>
      <c r="N449">
        <f>IF(AND('Raw Data'!F444&lt;'Raw Data'!H444, 'Raw Data'!S444&gt;'Raw Data'!T444), 'Raw Data'!F444, 0)</f>
        <v>0</v>
      </c>
      <c r="O449" t="b">
        <f>'Raw Data'!F444&lt;'Raw Data'!H444</f>
        <v>0</v>
      </c>
      <c r="P449">
        <f>IF(AND('Raw Data'!F444&gt;'Raw Data'!H444, 'Raw Data'!S444&gt;'Raw Data'!T444), 'Raw Data'!F444, 0)</f>
        <v>0</v>
      </c>
      <c r="Q449">
        <f>IF(AND('Raw Data'!F444&gt;'Raw Data'!H444, 'Raw Data'!S444&lt;'Raw Data'!T444), 'Raw Data'!H444, 0)</f>
        <v>0</v>
      </c>
      <c r="R449">
        <f>IF(AND('Raw Data'!F444&lt;'Raw Data'!H444, 'Raw Data'!S444&lt;'Raw Data'!T444), 'Raw Data'!H444, 0)</f>
        <v>0</v>
      </c>
      <c r="S449">
        <f>IF(ISNUMBER('Raw Data'!F444), IF(_xlfn.XLOOKUP(SMALL('Raw Data'!F444:H444, 1), B449:D449, B449:D449, 0)&gt;0, SMALL('Raw Data'!F444:H444, 1), 0), 0)</f>
        <v>0</v>
      </c>
      <c r="T449">
        <f>IF(ISNUMBER('Raw Data'!F444), IF(_xlfn.XLOOKUP(SMALL('Raw Data'!F444:H444, 2), B449:D449, B449:D449, 0)&gt;0, SMALL('Raw Data'!F444:H444, 2), 0), 0)</f>
        <v>0</v>
      </c>
      <c r="U449">
        <f>IF(ISNUMBER('Raw Data'!F444), IF(_xlfn.XLOOKUP(SMALL('Raw Data'!F444:H444, 3), B449:D449, B449:D449, 0)&gt;0, SMALL('Raw Data'!F444:H444, 3), 0), 0)</f>
        <v>0</v>
      </c>
      <c r="V449">
        <f>IF(AND('Raw Data'!F444&lt;'Raw Data'!H444,'Raw Data'!S444&gt;'Raw Data'!T444),'Raw Data'!F444,IF(AND('Raw Data'!H444&lt;'Raw Data'!F444,'Raw Data'!T444&gt;'Raw Data'!S444),'Raw Data'!H444,0))</f>
        <v>0</v>
      </c>
      <c r="W449">
        <f>IF(AND('Raw Data'!F444&gt;'Raw Data'!H444,'Raw Data'!S444&gt;'Raw Data'!T444),'Raw Data'!F444,IF(AND('Raw Data'!H444&gt;'Raw Data'!F444,'Raw Data'!T444&gt;'Raw Data'!S444),'Raw Data'!H444,0))</f>
        <v>0</v>
      </c>
      <c r="X449">
        <f>IF(AND('Raw Data'!G444&gt;4,'Raw Data'!S444&gt;'Raw Data'!T444, ISNUMBER('Raw Data'!S444)),'Raw Data'!M444,IF(AND('Raw Data'!G444&gt;4,'Raw Data'!S444='Raw Data'!T444, ISNUMBER('Raw Data'!S444)),0,IF(AND(ISNUMBER('Raw Data'!S444), 'Raw Data'!S444='Raw Data'!T444),'Raw Data'!G444,0)))</f>
        <v>0</v>
      </c>
      <c r="Y449">
        <f>IF(AND('Raw Data'!G444&gt;4,'Raw Data'!S444&lt;'Raw Data'!T444),'Raw Data'!O444,IF(AND('Raw Data'!G444&gt;4,'Raw Data'!S444='Raw Data'!T444),0,IF('Raw Data'!S444='Raw Data'!T444,'Raw Data'!G444,0)))</f>
        <v>0</v>
      </c>
      <c r="Z449">
        <f>IF(AND('Raw Data'!G444&lt;4, 'Raw Data'!S444='Raw Data'!T444), 'Raw Data'!G444,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Data'!U445</f>
        <v>0</v>
      </c>
      <c r="B450">
        <f>IF('Raw Data'!S445&gt;'Raw Data'!T445, 'Raw Data'!F445, 0)</f>
        <v>0</v>
      </c>
      <c r="C450">
        <f>IF(AND(ISNUMBER('Raw Data'!S445), 'Raw Data'!S445='Raw Data'!T445), 'Raw Data'!G445, 0)</f>
        <v>0</v>
      </c>
      <c r="D450">
        <f>IF('Raw Data'!S445&lt;'Raw Data'!T445, 'Raw Data'!H445, 0)</f>
        <v>0</v>
      </c>
      <c r="E450">
        <f>IF(SUM('Raw Data'!S445:T445)&gt;2, 'Raw Data'!I445, 0)</f>
        <v>0</v>
      </c>
      <c r="F450">
        <f>IF(AND(ISNUMBER('Raw Data'!S445),SUM('Raw Data'!S445:T445)&lt;3),'Raw Data'!I445,)</f>
        <v>0</v>
      </c>
      <c r="G450">
        <f>IF(AND('Raw Data'!S445&gt;0, 'Raw Data'!T445&gt;0), 'Raw Data'!K445, 0)</f>
        <v>0</v>
      </c>
      <c r="H450">
        <f>IF(AND(ISNUMBER('Raw Data'!S445), OR('Raw Data'!S445=0, 'Raw Data'!T445=0)), 'Raw Data'!L445, 0)</f>
        <v>0</v>
      </c>
      <c r="I450">
        <f>IF('Raw Data'!S445='Raw Data'!T445, 0, IF('Raw Data'!S445&gt;'Raw Data'!T445, 'Raw Data'!M445, 0))</f>
        <v>0</v>
      </c>
      <c r="J450">
        <f>IF('Raw Data'!S445='Raw Data'!T445, 0, IF('Raw Data'!S445&lt;'Raw Data'!T445, 'Raw Data'!O445, 0))</f>
        <v>0</v>
      </c>
      <c r="K450">
        <f>IF(AND(ISNUMBER('Raw Data'!S445), OR('Raw Data'!S445&gt;'Raw Data'!T445, 'Raw Data'!S445='Raw Data'!T445)), 'Raw Data'!P445, 0)</f>
        <v>0</v>
      </c>
      <c r="L450">
        <f>IF(AND(ISNUMBER('Raw Data'!S445), OR('Raw Data'!S445&lt;'Raw Data'!T445, 'Raw Data'!S445='Raw Data'!T445)), 'Raw Data'!Q445, 0)</f>
        <v>0</v>
      </c>
      <c r="M450">
        <f>IF(AND(ISNUMBER('Raw Data'!S445), OR('Raw Data'!S445&gt;'Raw Data'!T445, 'Raw Data'!S445&lt;'Raw Data'!T445)), 'Raw Data'!R445, 0)</f>
        <v>0</v>
      </c>
      <c r="N450">
        <f>IF(AND('Raw Data'!F445&lt;'Raw Data'!H445, 'Raw Data'!S445&gt;'Raw Data'!T445), 'Raw Data'!F445, 0)</f>
        <v>0</v>
      </c>
      <c r="O450" t="b">
        <f>'Raw Data'!F445&lt;'Raw Data'!H445</f>
        <v>0</v>
      </c>
      <c r="P450">
        <f>IF(AND('Raw Data'!F445&gt;'Raw Data'!H445, 'Raw Data'!S445&gt;'Raw Data'!T445), 'Raw Data'!F445, 0)</f>
        <v>0</v>
      </c>
      <c r="Q450">
        <f>IF(AND('Raw Data'!F445&gt;'Raw Data'!H445, 'Raw Data'!S445&lt;'Raw Data'!T445), 'Raw Data'!H445, 0)</f>
        <v>0</v>
      </c>
      <c r="R450">
        <f>IF(AND('Raw Data'!F445&lt;'Raw Data'!H445, 'Raw Data'!S445&lt;'Raw Data'!T445), 'Raw Data'!H445, 0)</f>
        <v>0</v>
      </c>
      <c r="S450">
        <f>IF(ISNUMBER('Raw Data'!F445), IF(_xlfn.XLOOKUP(SMALL('Raw Data'!F445:H445, 1), B450:D450, B450:D450, 0)&gt;0, SMALL('Raw Data'!F445:H445, 1), 0), 0)</f>
        <v>0</v>
      </c>
      <c r="T450">
        <f>IF(ISNUMBER('Raw Data'!F445), IF(_xlfn.XLOOKUP(SMALL('Raw Data'!F445:H445, 2), B450:D450, B450:D450, 0)&gt;0, SMALL('Raw Data'!F445:H445, 2), 0), 0)</f>
        <v>0</v>
      </c>
      <c r="U450">
        <f>IF(ISNUMBER('Raw Data'!F445), IF(_xlfn.XLOOKUP(SMALL('Raw Data'!F445:H445, 3), B450:D450, B450:D450, 0)&gt;0, SMALL('Raw Data'!F445:H445, 3), 0), 0)</f>
        <v>0</v>
      </c>
      <c r="V450">
        <f>IF(AND('Raw Data'!F445&lt;'Raw Data'!H445,'Raw Data'!S445&gt;'Raw Data'!T445),'Raw Data'!F445,IF(AND('Raw Data'!H445&lt;'Raw Data'!F445,'Raw Data'!T445&gt;'Raw Data'!S445),'Raw Data'!H445,0))</f>
        <v>0</v>
      </c>
      <c r="W450">
        <f>IF(AND('Raw Data'!F445&gt;'Raw Data'!H445,'Raw Data'!S445&gt;'Raw Data'!T445),'Raw Data'!F445,IF(AND('Raw Data'!H445&gt;'Raw Data'!F445,'Raw Data'!T445&gt;'Raw Data'!S445),'Raw Data'!H445,0))</f>
        <v>0</v>
      </c>
      <c r="X450">
        <f>IF(AND('Raw Data'!G445&gt;4,'Raw Data'!S445&gt;'Raw Data'!T445, ISNUMBER('Raw Data'!S445)),'Raw Data'!M445,IF(AND('Raw Data'!G445&gt;4,'Raw Data'!S445='Raw Data'!T445, ISNUMBER('Raw Data'!S445)),0,IF(AND(ISNUMBER('Raw Data'!S445), 'Raw Data'!S445='Raw Data'!T445),'Raw Data'!G445,0)))</f>
        <v>0</v>
      </c>
      <c r="Y450">
        <f>IF(AND('Raw Data'!G445&gt;4,'Raw Data'!S445&lt;'Raw Data'!T445),'Raw Data'!O445,IF(AND('Raw Data'!G445&gt;4,'Raw Data'!S445='Raw Data'!T445),0,IF('Raw Data'!S445='Raw Data'!T445,'Raw Data'!G445,0)))</f>
        <v>0</v>
      </c>
      <c r="Z450">
        <f>IF(AND('Raw Data'!G445&lt;4, 'Raw Data'!S445='Raw Data'!T445), 'Raw Data'!G445,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Data'!U446</f>
        <v>0</v>
      </c>
      <c r="B451">
        <f>IF('Raw Data'!S446&gt;'Raw Data'!T446, 'Raw Data'!F446, 0)</f>
        <v>0</v>
      </c>
      <c r="C451">
        <f>IF(AND(ISNUMBER('Raw Data'!S446), 'Raw Data'!S446='Raw Data'!T446), 'Raw Data'!G446, 0)</f>
        <v>0</v>
      </c>
      <c r="D451">
        <f>IF('Raw Data'!S446&lt;'Raw Data'!T446, 'Raw Data'!H446, 0)</f>
        <v>0</v>
      </c>
      <c r="E451">
        <f>IF(SUM('Raw Data'!S446:T446)&gt;2, 'Raw Data'!I446, 0)</f>
        <v>0</v>
      </c>
      <c r="F451">
        <f>IF(AND(ISNUMBER('Raw Data'!S446),SUM('Raw Data'!S446:T446)&lt;3),'Raw Data'!I446,)</f>
        <v>0</v>
      </c>
      <c r="G451">
        <f>IF(AND('Raw Data'!S446&gt;0, 'Raw Data'!T446&gt;0), 'Raw Data'!K446, 0)</f>
        <v>0</v>
      </c>
      <c r="H451">
        <f>IF(AND(ISNUMBER('Raw Data'!S446), OR('Raw Data'!S446=0, 'Raw Data'!T446=0)), 'Raw Data'!L446, 0)</f>
        <v>0</v>
      </c>
      <c r="I451">
        <f>IF('Raw Data'!S446='Raw Data'!T446, 0, IF('Raw Data'!S446&gt;'Raw Data'!T446, 'Raw Data'!M446, 0))</f>
        <v>0</v>
      </c>
      <c r="J451">
        <f>IF('Raw Data'!S446='Raw Data'!T446, 0, IF('Raw Data'!S446&lt;'Raw Data'!T446, 'Raw Data'!O446, 0))</f>
        <v>0</v>
      </c>
      <c r="K451">
        <f>IF(AND(ISNUMBER('Raw Data'!S446), OR('Raw Data'!S446&gt;'Raw Data'!T446, 'Raw Data'!S446='Raw Data'!T446)), 'Raw Data'!P446, 0)</f>
        <v>0</v>
      </c>
      <c r="L451">
        <f>IF(AND(ISNUMBER('Raw Data'!S446), OR('Raw Data'!S446&lt;'Raw Data'!T446, 'Raw Data'!S446='Raw Data'!T446)), 'Raw Data'!Q446, 0)</f>
        <v>0</v>
      </c>
      <c r="M451">
        <f>IF(AND(ISNUMBER('Raw Data'!S446), OR('Raw Data'!S446&gt;'Raw Data'!T446, 'Raw Data'!S446&lt;'Raw Data'!T446)), 'Raw Data'!R446, 0)</f>
        <v>0</v>
      </c>
      <c r="N451">
        <f>IF(AND('Raw Data'!F446&lt;'Raw Data'!H446, 'Raw Data'!S446&gt;'Raw Data'!T446), 'Raw Data'!F446, 0)</f>
        <v>0</v>
      </c>
      <c r="O451" t="b">
        <f>'Raw Data'!F446&lt;'Raw Data'!H446</f>
        <v>0</v>
      </c>
      <c r="P451">
        <f>IF(AND('Raw Data'!F446&gt;'Raw Data'!H446, 'Raw Data'!S446&gt;'Raw Data'!T446), 'Raw Data'!F446, 0)</f>
        <v>0</v>
      </c>
      <c r="Q451">
        <f>IF(AND('Raw Data'!F446&gt;'Raw Data'!H446, 'Raw Data'!S446&lt;'Raw Data'!T446), 'Raw Data'!H446, 0)</f>
        <v>0</v>
      </c>
      <c r="R451">
        <f>IF(AND('Raw Data'!F446&lt;'Raw Data'!H446, 'Raw Data'!S446&lt;'Raw Data'!T446), 'Raw Data'!H446, 0)</f>
        <v>0</v>
      </c>
      <c r="S451">
        <f>IF(ISNUMBER('Raw Data'!F446), IF(_xlfn.XLOOKUP(SMALL('Raw Data'!F446:H446, 1), B451:D451, B451:D451, 0)&gt;0, SMALL('Raw Data'!F446:H446, 1), 0), 0)</f>
        <v>0</v>
      </c>
      <c r="T451">
        <f>IF(ISNUMBER('Raw Data'!F446), IF(_xlfn.XLOOKUP(SMALL('Raw Data'!F446:H446, 2), B451:D451, B451:D451, 0)&gt;0, SMALL('Raw Data'!F446:H446, 2), 0), 0)</f>
        <v>0</v>
      </c>
      <c r="U451">
        <f>IF(ISNUMBER('Raw Data'!F446), IF(_xlfn.XLOOKUP(SMALL('Raw Data'!F446:H446, 3), B451:D451, B451:D451, 0)&gt;0, SMALL('Raw Data'!F446:H446, 3), 0), 0)</f>
        <v>0</v>
      </c>
      <c r="V451">
        <f>IF(AND('Raw Data'!F446&lt;'Raw Data'!H446,'Raw Data'!S446&gt;'Raw Data'!T446),'Raw Data'!F446,IF(AND('Raw Data'!H446&lt;'Raw Data'!F446,'Raw Data'!T446&gt;'Raw Data'!S446),'Raw Data'!H446,0))</f>
        <v>0</v>
      </c>
      <c r="W451">
        <f>IF(AND('Raw Data'!F446&gt;'Raw Data'!H446,'Raw Data'!S446&gt;'Raw Data'!T446),'Raw Data'!F446,IF(AND('Raw Data'!H446&gt;'Raw Data'!F446,'Raw Data'!T446&gt;'Raw Data'!S446),'Raw Data'!H446,0))</f>
        <v>0</v>
      </c>
      <c r="X451">
        <f>IF(AND('Raw Data'!G446&gt;4,'Raw Data'!S446&gt;'Raw Data'!T446, ISNUMBER('Raw Data'!S446)),'Raw Data'!M446,IF(AND('Raw Data'!G446&gt;4,'Raw Data'!S446='Raw Data'!T446, ISNUMBER('Raw Data'!S446)),0,IF(AND(ISNUMBER('Raw Data'!S446), 'Raw Data'!S446='Raw Data'!T446),'Raw Data'!G446,0)))</f>
        <v>0</v>
      </c>
      <c r="Y451">
        <f>IF(AND('Raw Data'!G446&gt;4,'Raw Data'!S446&lt;'Raw Data'!T446),'Raw Data'!O446,IF(AND('Raw Data'!G446&gt;4,'Raw Data'!S446='Raw Data'!T446),0,IF('Raw Data'!S446='Raw Data'!T446,'Raw Data'!G446,0)))</f>
        <v>0</v>
      </c>
      <c r="Z451">
        <f>IF(AND('Raw Data'!G446&lt;4, 'Raw Data'!S446='Raw Data'!T446), 'Raw Data'!G446,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Data'!U447</f>
        <v>0</v>
      </c>
      <c r="B452">
        <f>IF('Raw Data'!S447&gt;'Raw Data'!T447, 'Raw Data'!F447, 0)</f>
        <v>0</v>
      </c>
      <c r="C452">
        <f>IF(AND(ISNUMBER('Raw Data'!S447), 'Raw Data'!S447='Raw Data'!T447), 'Raw Data'!G447, 0)</f>
        <v>0</v>
      </c>
      <c r="D452">
        <f>IF('Raw Data'!S447&lt;'Raw Data'!T447, 'Raw Data'!H447, 0)</f>
        <v>0</v>
      </c>
      <c r="E452">
        <f>IF(SUM('Raw Data'!S447:T447)&gt;2, 'Raw Data'!I447, 0)</f>
        <v>0</v>
      </c>
      <c r="F452">
        <f>IF(AND(ISNUMBER('Raw Data'!S447),SUM('Raw Data'!S447:T447)&lt;3),'Raw Data'!I447,)</f>
        <v>0</v>
      </c>
      <c r="G452">
        <f>IF(AND('Raw Data'!S447&gt;0, 'Raw Data'!T447&gt;0), 'Raw Data'!K447, 0)</f>
        <v>0</v>
      </c>
      <c r="H452">
        <f>IF(AND(ISNUMBER('Raw Data'!S447), OR('Raw Data'!S447=0, 'Raw Data'!T447=0)), 'Raw Data'!L447, 0)</f>
        <v>0</v>
      </c>
      <c r="I452">
        <f>IF('Raw Data'!S447='Raw Data'!T447, 0, IF('Raw Data'!S447&gt;'Raw Data'!T447, 'Raw Data'!M447, 0))</f>
        <v>0</v>
      </c>
      <c r="J452">
        <f>IF('Raw Data'!S447='Raw Data'!T447, 0, IF('Raw Data'!S447&lt;'Raw Data'!T447, 'Raw Data'!O447, 0))</f>
        <v>0</v>
      </c>
      <c r="K452">
        <f>IF(AND(ISNUMBER('Raw Data'!S447), OR('Raw Data'!S447&gt;'Raw Data'!T447, 'Raw Data'!S447='Raw Data'!T447)), 'Raw Data'!P447, 0)</f>
        <v>0</v>
      </c>
      <c r="L452">
        <f>IF(AND(ISNUMBER('Raw Data'!S447), OR('Raw Data'!S447&lt;'Raw Data'!T447, 'Raw Data'!S447='Raw Data'!T447)), 'Raw Data'!Q447, 0)</f>
        <v>0</v>
      </c>
      <c r="M452">
        <f>IF(AND(ISNUMBER('Raw Data'!S447), OR('Raw Data'!S447&gt;'Raw Data'!T447, 'Raw Data'!S447&lt;'Raw Data'!T447)), 'Raw Data'!R447, 0)</f>
        <v>0</v>
      </c>
      <c r="N452">
        <f>IF(AND('Raw Data'!F447&lt;'Raw Data'!H447, 'Raw Data'!S447&gt;'Raw Data'!T447), 'Raw Data'!F447, 0)</f>
        <v>0</v>
      </c>
      <c r="O452" t="b">
        <f>'Raw Data'!F447&lt;'Raw Data'!H447</f>
        <v>0</v>
      </c>
      <c r="P452">
        <f>IF(AND('Raw Data'!F447&gt;'Raw Data'!H447, 'Raw Data'!S447&gt;'Raw Data'!T447), 'Raw Data'!F447, 0)</f>
        <v>0</v>
      </c>
      <c r="Q452">
        <f>IF(AND('Raw Data'!F447&gt;'Raw Data'!H447, 'Raw Data'!S447&lt;'Raw Data'!T447), 'Raw Data'!H447, 0)</f>
        <v>0</v>
      </c>
      <c r="R452">
        <f>IF(AND('Raw Data'!F447&lt;'Raw Data'!H447, 'Raw Data'!S447&lt;'Raw Data'!T447), 'Raw Data'!H447, 0)</f>
        <v>0</v>
      </c>
      <c r="S452">
        <f>IF(ISNUMBER('Raw Data'!F447), IF(_xlfn.XLOOKUP(SMALL('Raw Data'!F447:H447, 1), B452:D452, B452:D452, 0)&gt;0, SMALL('Raw Data'!F447:H447, 1), 0), 0)</f>
        <v>0</v>
      </c>
      <c r="T452">
        <f>IF(ISNUMBER('Raw Data'!F447), IF(_xlfn.XLOOKUP(SMALL('Raw Data'!F447:H447, 2), B452:D452, B452:D452, 0)&gt;0, SMALL('Raw Data'!F447:H447, 2), 0), 0)</f>
        <v>0</v>
      </c>
      <c r="U452">
        <f>IF(ISNUMBER('Raw Data'!F447), IF(_xlfn.XLOOKUP(SMALL('Raw Data'!F447:H447, 3), B452:D452, B452:D452, 0)&gt;0, SMALL('Raw Data'!F447:H447, 3), 0), 0)</f>
        <v>0</v>
      </c>
      <c r="V452">
        <f>IF(AND('Raw Data'!F447&lt;'Raw Data'!H447,'Raw Data'!S447&gt;'Raw Data'!T447),'Raw Data'!F447,IF(AND('Raw Data'!H447&lt;'Raw Data'!F447,'Raw Data'!T447&gt;'Raw Data'!S447),'Raw Data'!H447,0))</f>
        <v>0</v>
      </c>
      <c r="W452">
        <f>IF(AND('Raw Data'!F447&gt;'Raw Data'!H447,'Raw Data'!S447&gt;'Raw Data'!T447),'Raw Data'!F447,IF(AND('Raw Data'!H447&gt;'Raw Data'!F447,'Raw Data'!T447&gt;'Raw Data'!S447),'Raw Data'!H447,0))</f>
        <v>0</v>
      </c>
      <c r="X452">
        <f>IF(AND('Raw Data'!G447&gt;4,'Raw Data'!S447&gt;'Raw Data'!T447, ISNUMBER('Raw Data'!S447)),'Raw Data'!M447,IF(AND('Raw Data'!G447&gt;4,'Raw Data'!S447='Raw Data'!T447, ISNUMBER('Raw Data'!S447)),0,IF(AND(ISNUMBER('Raw Data'!S447), 'Raw Data'!S447='Raw Data'!T447),'Raw Data'!G447,0)))</f>
        <v>0</v>
      </c>
      <c r="Y452">
        <f>IF(AND('Raw Data'!G447&gt;4,'Raw Data'!S447&lt;'Raw Data'!T447),'Raw Data'!O447,IF(AND('Raw Data'!G447&gt;4,'Raw Data'!S447='Raw Data'!T447),0,IF('Raw Data'!S447='Raw Data'!T447,'Raw Data'!G447,0)))</f>
        <v>0</v>
      </c>
      <c r="Z452">
        <f>IF(AND('Raw Data'!G447&lt;4, 'Raw Data'!S447='Raw Data'!T447), 'Raw Data'!G447,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Data'!U448</f>
        <v>0</v>
      </c>
      <c r="B453">
        <f>IF('Raw Data'!S448&gt;'Raw Data'!T448, 'Raw Data'!F448, 0)</f>
        <v>0</v>
      </c>
      <c r="C453">
        <f>IF(AND(ISNUMBER('Raw Data'!S448), 'Raw Data'!S448='Raw Data'!T448), 'Raw Data'!G448, 0)</f>
        <v>0</v>
      </c>
      <c r="D453">
        <f>IF('Raw Data'!S448&lt;'Raw Data'!T448, 'Raw Data'!H448, 0)</f>
        <v>0</v>
      </c>
      <c r="E453">
        <f>IF(SUM('Raw Data'!S448:T448)&gt;2, 'Raw Data'!I448, 0)</f>
        <v>0</v>
      </c>
      <c r="F453">
        <f>IF(AND(ISNUMBER('Raw Data'!S448),SUM('Raw Data'!S448:T448)&lt;3),'Raw Data'!I448,)</f>
        <v>0</v>
      </c>
      <c r="G453">
        <f>IF(AND('Raw Data'!S448&gt;0, 'Raw Data'!T448&gt;0), 'Raw Data'!K448, 0)</f>
        <v>0</v>
      </c>
      <c r="H453">
        <f>IF(AND(ISNUMBER('Raw Data'!S448), OR('Raw Data'!S448=0, 'Raw Data'!T448=0)), 'Raw Data'!L448, 0)</f>
        <v>0</v>
      </c>
      <c r="I453">
        <f>IF('Raw Data'!S448='Raw Data'!T448, 0, IF('Raw Data'!S448&gt;'Raw Data'!T448, 'Raw Data'!M448, 0))</f>
        <v>0</v>
      </c>
      <c r="J453">
        <f>IF('Raw Data'!S448='Raw Data'!T448, 0, IF('Raw Data'!S448&lt;'Raw Data'!T448, 'Raw Data'!O448, 0))</f>
        <v>0</v>
      </c>
      <c r="K453">
        <f>IF(AND(ISNUMBER('Raw Data'!S448), OR('Raw Data'!S448&gt;'Raw Data'!T448, 'Raw Data'!S448='Raw Data'!T448)), 'Raw Data'!P448, 0)</f>
        <v>0</v>
      </c>
      <c r="L453">
        <f>IF(AND(ISNUMBER('Raw Data'!S448), OR('Raw Data'!S448&lt;'Raw Data'!T448, 'Raw Data'!S448='Raw Data'!T448)), 'Raw Data'!Q448, 0)</f>
        <v>0</v>
      </c>
      <c r="M453">
        <f>IF(AND(ISNUMBER('Raw Data'!S448), OR('Raw Data'!S448&gt;'Raw Data'!T448, 'Raw Data'!S448&lt;'Raw Data'!T448)), 'Raw Data'!R448, 0)</f>
        <v>0</v>
      </c>
      <c r="N453">
        <f>IF(AND('Raw Data'!F448&lt;'Raw Data'!H448, 'Raw Data'!S448&gt;'Raw Data'!T448), 'Raw Data'!F448, 0)</f>
        <v>0</v>
      </c>
      <c r="O453" t="b">
        <f>'Raw Data'!F448&lt;'Raw Data'!H448</f>
        <v>0</v>
      </c>
      <c r="P453">
        <f>IF(AND('Raw Data'!F448&gt;'Raw Data'!H448, 'Raw Data'!S448&gt;'Raw Data'!T448), 'Raw Data'!F448, 0)</f>
        <v>0</v>
      </c>
      <c r="Q453">
        <f>IF(AND('Raw Data'!F448&gt;'Raw Data'!H448, 'Raw Data'!S448&lt;'Raw Data'!T448), 'Raw Data'!H448, 0)</f>
        <v>0</v>
      </c>
      <c r="R453">
        <f>IF(AND('Raw Data'!F448&lt;'Raw Data'!H448, 'Raw Data'!S448&lt;'Raw Data'!T448), 'Raw Data'!H448, 0)</f>
        <v>0</v>
      </c>
      <c r="S453">
        <f>IF(ISNUMBER('Raw Data'!F448), IF(_xlfn.XLOOKUP(SMALL('Raw Data'!F448:H448, 1), B453:D453, B453:D453, 0)&gt;0, SMALL('Raw Data'!F448:H448, 1), 0), 0)</f>
        <v>0</v>
      </c>
      <c r="T453">
        <f>IF(ISNUMBER('Raw Data'!F448), IF(_xlfn.XLOOKUP(SMALL('Raw Data'!F448:H448, 2), B453:D453, B453:D453, 0)&gt;0, SMALL('Raw Data'!F448:H448, 2), 0), 0)</f>
        <v>0</v>
      </c>
      <c r="U453">
        <f>IF(ISNUMBER('Raw Data'!F448), IF(_xlfn.XLOOKUP(SMALL('Raw Data'!F448:H448, 3), B453:D453, B453:D453, 0)&gt;0, SMALL('Raw Data'!F448:H448, 3), 0), 0)</f>
        <v>0</v>
      </c>
      <c r="V453">
        <f>IF(AND('Raw Data'!F448&lt;'Raw Data'!H448,'Raw Data'!S448&gt;'Raw Data'!T448),'Raw Data'!F448,IF(AND('Raw Data'!H448&lt;'Raw Data'!F448,'Raw Data'!T448&gt;'Raw Data'!S448),'Raw Data'!H448,0))</f>
        <v>0</v>
      </c>
      <c r="W453">
        <f>IF(AND('Raw Data'!F448&gt;'Raw Data'!H448,'Raw Data'!S448&gt;'Raw Data'!T448),'Raw Data'!F448,IF(AND('Raw Data'!H448&gt;'Raw Data'!F448,'Raw Data'!T448&gt;'Raw Data'!S448),'Raw Data'!H448,0))</f>
        <v>0</v>
      </c>
      <c r="X453">
        <f>IF(AND('Raw Data'!G448&gt;4,'Raw Data'!S448&gt;'Raw Data'!T448, ISNUMBER('Raw Data'!S448)),'Raw Data'!M448,IF(AND('Raw Data'!G448&gt;4,'Raw Data'!S448='Raw Data'!T448, ISNUMBER('Raw Data'!S448)),0,IF(AND(ISNUMBER('Raw Data'!S448), 'Raw Data'!S448='Raw Data'!T448),'Raw Data'!G448,0)))</f>
        <v>0</v>
      </c>
      <c r="Y453">
        <f>IF(AND('Raw Data'!G448&gt;4,'Raw Data'!S448&lt;'Raw Data'!T448),'Raw Data'!O448,IF(AND('Raw Data'!G448&gt;4,'Raw Data'!S448='Raw Data'!T448),0,IF('Raw Data'!S448='Raw Data'!T448,'Raw Data'!G448,0)))</f>
        <v>0</v>
      </c>
      <c r="Z453">
        <f>IF(AND('Raw Data'!G448&lt;4, 'Raw Data'!S448='Raw Data'!T448), 'Raw Data'!G448,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Data'!U449</f>
        <v>0</v>
      </c>
      <c r="B454">
        <f>IF('Raw Data'!S449&gt;'Raw Data'!T449, 'Raw Data'!F449, 0)</f>
        <v>0</v>
      </c>
      <c r="C454">
        <f>IF(AND(ISNUMBER('Raw Data'!S449), 'Raw Data'!S449='Raw Data'!T449), 'Raw Data'!G449, 0)</f>
        <v>0</v>
      </c>
      <c r="D454">
        <f>IF('Raw Data'!S449&lt;'Raw Data'!T449, 'Raw Data'!H449, 0)</f>
        <v>0</v>
      </c>
      <c r="E454">
        <f>IF(SUM('Raw Data'!S449:T449)&gt;2, 'Raw Data'!I449, 0)</f>
        <v>0</v>
      </c>
      <c r="F454">
        <f>IF(AND(ISNUMBER('Raw Data'!S449),SUM('Raw Data'!S449:T449)&lt;3),'Raw Data'!I449,)</f>
        <v>0</v>
      </c>
      <c r="G454">
        <f>IF(AND('Raw Data'!S449&gt;0, 'Raw Data'!T449&gt;0), 'Raw Data'!K449, 0)</f>
        <v>0</v>
      </c>
      <c r="H454">
        <f>IF(AND(ISNUMBER('Raw Data'!S449), OR('Raw Data'!S449=0, 'Raw Data'!T449=0)), 'Raw Data'!L449, 0)</f>
        <v>0</v>
      </c>
      <c r="I454">
        <f>IF('Raw Data'!S449='Raw Data'!T449, 0, IF('Raw Data'!S449&gt;'Raw Data'!T449, 'Raw Data'!M449, 0))</f>
        <v>0</v>
      </c>
      <c r="J454">
        <f>IF('Raw Data'!S449='Raw Data'!T449, 0, IF('Raw Data'!S449&lt;'Raw Data'!T449, 'Raw Data'!O449, 0))</f>
        <v>0</v>
      </c>
      <c r="K454">
        <f>IF(AND(ISNUMBER('Raw Data'!S449), OR('Raw Data'!S449&gt;'Raw Data'!T449, 'Raw Data'!S449='Raw Data'!T449)), 'Raw Data'!P449, 0)</f>
        <v>0</v>
      </c>
      <c r="L454">
        <f>IF(AND(ISNUMBER('Raw Data'!S449), OR('Raw Data'!S449&lt;'Raw Data'!T449, 'Raw Data'!S449='Raw Data'!T449)), 'Raw Data'!Q449, 0)</f>
        <v>0</v>
      </c>
      <c r="M454">
        <f>IF(AND(ISNUMBER('Raw Data'!S449), OR('Raw Data'!S449&gt;'Raw Data'!T449, 'Raw Data'!S449&lt;'Raw Data'!T449)), 'Raw Data'!R449, 0)</f>
        <v>0</v>
      </c>
      <c r="N454">
        <f>IF(AND('Raw Data'!F449&lt;'Raw Data'!H449, 'Raw Data'!S449&gt;'Raw Data'!T449), 'Raw Data'!F449, 0)</f>
        <v>0</v>
      </c>
      <c r="O454" t="b">
        <f>'Raw Data'!F449&lt;'Raw Data'!H449</f>
        <v>0</v>
      </c>
      <c r="P454">
        <f>IF(AND('Raw Data'!F449&gt;'Raw Data'!H449, 'Raw Data'!S449&gt;'Raw Data'!T449), 'Raw Data'!F449, 0)</f>
        <v>0</v>
      </c>
      <c r="Q454">
        <f>IF(AND('Raw Data'!F449&gt;'Raw Data'!H449, 'Raw Data'!S449&lt;'Raw Data'!T449), 'Raw Data'!H449, 0)</f>
        <v>0</v>
      </c>
      <c r="R454">
        <f>IF(AND('Raw Data'!F449&lt;'Raw Data'!H449, 'Raw Data'!S449&lt;'Raw Data'!T449), 'Raw Data'!H449, 0)</f>
        <v>0</v>
      </c>
      <c r="S454">
        <f>IF(ISNUMBER('Raw Data'!F449), IF(_xlfn.XLOOKUP(SMALL('Raw Data'!F449:H449, 1), B454:D454, B454:D454, 0)&gt;0, SMALL('Raw Data'!F449:H449, 1), 0), 0)</f>
        <v>0</v>
      </c>
      <c r="T454">
        <f>IF(ISNUMBER('Raw Data'!F449), IF(_xlfn.XLOOKUP(SMALL('Raw Data'!F449:H449, 2), B454:D454, B454:D454, 0)&gt;0, SMALL('Raw Data'!F449:H449, 2), 0), 0)</f>
        <v>0</v>
      </c>
      <c r="U454">
        <f>IF(ISNUMBER('Raw Data'!F449), IF(_xlfn.XLOOKUP(SMALL('Raw Data'!F449:H449, 3), B454:D454, B454:D454, 0)&gt;0, SMALL('Raw Data'!F449:H449, 3), 0), 0)</f>
        <v>0</v>
      </c>
      <c r="V454">
        <f>IF(AND('Raw Data'!F449&lt;'Raw Data'!H449,'Raw Data'!S449&gt;'Raw Data'!T449),'Raw Data'!F449,IF(AND('Raw Data'!H449&lt;'Raw Data'!F449,'Raw Data'!T449&gt;'Raw Data'!S449),'Raw Data'!H449,0))</f>
        <v>0</v>
      </c>
      <c r="W454">
        <f>IF(AND('Raw Data'!F449&gt;'Raw Data'!H449,'Raw Data'!S449&gt;'Raw Data'!T449),'Raw Data'!F449,IF(AND('Raw Data'!H449&gt;'Raw Data'!F449,'Raw Data'!T449&gt;'Raw Data'!S449),'Raw Data'!H449,0))</f>
        <v>0</v>
      </c>
      <c r="X454">
        <f>IF(AND('Raw Data'!G449&gt;4,'Raw Data'!S449&gt;'Raw Data'!T449, ISNUMBER('Raw Data'!S449)),'Raw Data'!M449,IF(AND('Raw Data'!G449&gt;4,'Raw Data'!S449='Raw Data'!T449, ISNUMBER('Raw Data'!S449)),0,IF(AND(ISNUMBER('Raw Data'!S449), 'Raw Data'!S449='Raw Data'!T449),'Raw Data'!G449,0)))</f>
        <v>0</v>
      </c>
      <c r="Y454">
        <f>IF(AND('Raw Data'!G449&gt;4,'Raw Data'!S449&lt;'Raw Data'!T449),'Raw Data'!O449,IF(AND('Raw Data'!G449&gt;4,'Raw Data'!S449='Raw Data'!T449),0,IF('Raw Data'!S449='Raw Data'!T449,'Raw Data'!G449,0)))</f>
        <v>0</v>
      </c>
      <c r="Z454">
        <f>IF(AND('Raw Data'!G449&lt;4, 'Raw Data'!S449='Raw Data'!T449), 'Raw Data'!G449,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Data'!U450</f>
        <v>0</v>
      </c>
      <c r="B455">
        <f>IF('Raw Data'!S450&gt;'Raw Data'!T450, 'Raw Data'!F450, 0)</f>
        <v>0</v>
      </c>
      <c r="C455">
        <f>IF(AND(ISNUMBER('Raw Data'!S450), 'Raw Data'!S450='Raw Data'!T450), 'Raw Data'!G450, 0)</f>
        <v>0</v>
      </c>
      <c r="D455">
        <f>IF('Raw Data'!S450&lt;'Raw Data'!T450, 'Raw Data'!H450, 0)</f>
        <v>0</v>
      </c>
      <c r="E455">
        <f>IF(SUM('Raw Data'!S450:T450)&gt;2, 'Raw Data'!I450, 0)</f>
        <v>0</v>
      </c>
      <c r="F455">
        <f>IF(AND(ISNUMBER('Raw Data'!S450),SUM('Raw Data'!S450:T450)&lt;3),'Raw Data'!I450,)</f>
        <v>0</v>
      </c>
      <c r="G455">
        <f>IF(AND('Raw Data'!S450&gt;0, 'Raw Data'!T450&gt;0), 'Raw Data'!K450, 0)</f>
        <v>0</v>
      </c>
      <c r="H455">
        <f>IF(AND(ISNUMBER('Raw Data'!S450), OR('Raw Data'!S450=0, 'Raw Data'!T450=0)), 'Raw Data'!L450, 0)</f>
        <v>0</v>
      </c>
      <c r="I455">
        <f>IF('Raw Data'!S450='Raw Data'!T450, 0, IF('Raw Data'!S450&gt;'Raw Data'!T450, 'Raw Data'!M450, 0))</f>
        <v>0</v>
      </c>
      <c r="J455">
        <f>IF('Raw Data'!S450='Raw Data'!T450, 0, IF('Raw Data'!S450&lt;'Raw Data'!T450, 'Raw Data'!O450, 0))</f>
        <v>0</v>
      </c>
      <c r="K455">
        <f>IF(AND(ISNUMBER('Raw Data'!S450), OR('Raw Data'!S450&gt;'Raw Data'!T450, 'Raw Data'!S450='Raw Data'!T450)), 'Raw Data'!P450, 0)</f>
        <v>0</v>
      </c>
      <c r="L455">
        <f>IF(AND(ISNUMBER('Raw Data'!S450), OR('Raw Data'!S450&lt;'Raw Data'!T450, 'Raw Data'!S450='Raw Data'!T450)), 'Raw Data'!Q450, 0)</f>
        <v>0</v>
      </c>
      <c r="M455">
        <f>IF(AND(ISNUMBER('Raw Data'!S450), OR('Raw Data'!S450&gt;'Raw Data'!T450, 'Raw Data'!S450&lt;'Raw Data'!T450)), 'Raw Data'!R450, 0)</f>
        <v>0</v>
      </c>
      <c r="N455">
        <f>IF(AND('Raw Data'!F450&lt;'Raw Data'!H450, 'Raw Data'!S450&gt;'Raw Data'!T450), 'Raw Data'!F450, 0)</f>
        <v>0</v>
      </c>
      <c r="O455" t="b">
        <f>'Raw Data'!F450&lt;'Raw Data'!H450</f>
        <v>0</v>
      </c>
      <c r="P455">
        <f>IF(AND('Raw Data'!F450&gt;'Raw Data'!H450, 'Raw Data'!S450&gt;'Raw Data'!T450), 'Raw Data'!F450, 0)</f>
        <v>0</v>
      </c>
      <c r="Q455">
        <f>IF(AND('Raw Data'!F450&gt;'Raw Data'!H450, 'Raw Data'!S450&lt;'Raw Data'!T450), 'Raw Data'!H450, 0)</f>
        <v>0</v>
      </c>
      <c r="R455">
        <f>IF(AND('Raw Data'!F450&lt;'Raw Data'!H450, 'Raw Data'!S450&lt;'Raw Data'!T450), 'Raw Data'!H450, 0)</f>
        <v>0</v>
      </c>
      <c r="S455">
        <f>IF(ISNUMBER('Raw Data'!F450), IF(_xlfn.XLOOKUP(SMALL('Raw Data'!F450:H450, 1), B455:D455, B455:D455, 0)&gt;0, SMALL('Raw Data'!F450:H450, 1), 0), 0)</f>
        <v>0</v>
      </c>
      <c r="T455">
        <f>IF(ISNUMBER('Raw Data'!F450), IF(_xlfn.XLOOKUP(SMALL('Raw Data'!F450:H450, 2), B455:D455, B455:D455, 0)&gt;0, SMALL('Raw Data'!F450:H450, 2), 0), 0)</f>
        <v>0</v>
      </c>
      <c r="U455">
        <f>IF(ISNUMBER('Raw Data'!F450), IF(_xlfn.XLOOKUP(SMALL('Raw Data'!F450:H450, 3), B455:D455, B455:D455, 0)&gt;0, SMALL('Raw Data'!F450:H450, 3), 0), 0)</f>
        <v>0</v>
      </c>
      <c r="V455">
        <f>IF(AND('Raw Data'!F450&lt;'Raw Data'!H450,'Raw Data'!S450&gt;'Raw Data'!T450),'Raw Data'!F450,IF(AND('Raw Data'!H450&lt;'Raw Data'!F450,'Raw Data'!T450&gt;'Raw Data'!S450),'Raw Data'!H450,0))</f>
        <v>0</v>
      </c>
      <c r="W455">
        <f>IF(AND('Raw Data'!F450&gt;'Raw Data'!H450,'Raw Data'!S450&gt;'Raw Data'!T450),'Raw Data'!F450,IF(AND('Raw Data'!H450&gt;'Raw Data'!F450,'Raw Data'!T450&gt;'Raw Data'!S450),'Raw Data'!H450,0))</f>
        <v>0</v>
      </c>
      <c r="X455">
        <f>IF(AND('Raw Data'!G450&gt;4,'Raw Data'!S450&gt;'Raw Data'!T450, ISNUMBER('Raw Data'!S450)),'Raw Data'!M450,IF(AND('Raw Data'!G450&gt;4,'Raw Data'!S450='Raw Data'!T450, ISNUMBER('Raw Data'!S450)),0,IF(AND(ISNUMBER('Raw Data'!S450), 'Raw Data'!S450='Raw Data'!T450),'Raw Data'!G450,0)))</f>
        <v>0</v>
      </c>
      <c r="Y455">
        <f>IF(AND('Raw Data'!G450&gt;4,'Raw Data'!S450&lt;'Raw Data'!T450),'Raw Data'!O450,IF(AND('Raw Data'!G450&gt;4,'Raw Data'!S450='Raw Data'!T450),0,IF('Raw Data'!S450='Raw Data'!T450,'Raw Data'!G450,0)))</f>
        <v>0</v>
      </c>
      <c r="Z455">
        <f>IF(AND('Raw Data'!G450&lt;4, 'Raw Data'!S450='Raw Data'!T450), 'Raw Data'!G450,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Data'!U451</f>
        <v>0</v>
      </c>
      <c r="B456">
        <f>IF('Raw Data'!S451&gt;'Raw Data'!T451, 'Raw Data'!F451, 0)</f>
        <v>0</v>
      </c>
      <c r="C456">
        <f>IF(AND(ISNUMBER('Raw Data'!S451), 'Raw Data'!S451='Raw Data'!T451), 'Raw Data'!G451, 0)</f>
        <v>0</v>
      </c>
      <c r="D456">
        <f>IF('Raw Data'!S451&lt;'Raw Data'!T451, 'Raw Data'!H451, 0)</f>
        <v>0</v>
      </c>
      <c r="E456">
        <f>IF(SUM('Raw Data'!S451:T451)&gt;2, 'Raw Data'!I451, 0)</f>
        <v>0</v>
      </c>
      <c r="F456">
        <f>IF(AND(ISNUMBER('Raw Data'!S451),SUM('Raw Data'!S451:T451)&lt;3),'Raw Data'!I451,)</f>
        <v>0</v>
      </c>
      <c r="G456">
        <f>IF(AND('Raw Data'!S451&gt;0, 'Raw Data'!T451&gt;0), 'Raw Data'!K451, 0)</f>
        <v>0</v>
      </c>
      <c r="H456">
        <f>IF(AND(ISNUMBER('Raw Data'!S451), OR('Raw Data'!S451=0, 'Raw Data'!T451=0)), 'Raw Data'!L451, 0)</f>
        <v>0</v>
      </c>
      <c r="I456">
        <f>IF('Raw Data'!S451='Raw Data'!T451, 0, IF('Raw Data'!S451&gt;'Raw Data'!T451, 'Raw Data'!M451, 0))</f>
        <v>0</v>
      </c>
      <c r="J456">
        <f>IF('Raw Data'!S451='Raw Data'!T451, 0, IF('Raw Data'!S451&lt;'Raw Data'!T451, 'Raw Data'!O451, 0))</f>
        <v>0</v>
      </c>
      <c r="K456">
        <f>IF(AND(ISNUMBER('Raw Data'!S451), OR('Raw Data'!S451&gt;'Raw Data'!T451, 'Raw Data'!S451='Raw Data'!T451)), 'Raw Data'!P451, 0)</f>
        <v>0</v>
      </c>
      <c r="L456">
        <f>IF(AND(ISNUMBER('Raw Data'!S451), OR('Raw Data'!S451&lt;'Raw Data'!T451, 'Raw Data'!S451='Raw Data'!T451)), 'Raw Data'!Q451, 0)</f>
        <v>0</v>
      </c>
      <c r="M456">
        <f>IF(AND(ISNUMBER('Raw Data'!S451), OR('Raw Data'!S451&gt;'Raw Data'!T451, 'Raw Data'!S451&lt;'Raw Data'!T451)), 'Raw Data'!R451, 0)</f>
        <v>0</v>
      </c>
      <c r="N456">
        <f>IF(AND('Raw Data'!F451&lt;'Raw Data'!H451, 'Raw Data'!S451&gt;'Raw Data'!T451), 'Raw Data'!F451, 0)</f>
        <v>0</v>
      </c>
      <c r="O456" t="b">
        <f>'Raw Data'!F451&lt;'Raw Data'!H451</f>
        <v>0</v>
      </c>
      <c r="P456">
        <f>IF(AND('Raw Data'!F451&gt;'Raw Data'!H451, 'Raw Data'!S451&gt;'Raw Data'!T451), 'Raw Data'!F451, 0)</f>
        <v>0</v>
      </c>
      <c r="Q456">
        <f>IF(AND('Raw Data'!F451&gt;'Raw Data'!H451, 'Raw Data'!S451&lt;'Raw Data'!T451), 'Raw Data'!H451, 0)</f>
        <v>0</v>
      </c>
      <c r="R456">
        <f>IF(AND('Raw Data'!F451&lt;'Raw Data'!H451, 'Raw Data'!S451&lt;'Raw Data'!T451), 'Raw Data'!H451, 0)</f>
        <v>0</v>
      </c>
      <c r="S456">
        <f>IF(ISNUMBER('Raw Data'!F451), IF(_xlfn.XLOOKUP(SMALL('Raw Data'!F451:H451, 1), B456:D456, B456:D456, 0)&gt;0, SMALL('Raw Data'!F451:H451, 1), 0), 0)</f>
        <v>0</v>
      </c>
      <c r="T456">
        <f>IF(ISNUMBER('Raw Data'!F451), IF(_xlfn.XLOOKUP(SMALL('Raw Data'!F451:H451, 2), B456:D456, B456:D456, 0)&gt;0, SMALL('Raw Data'!F451:H451, 2), 0), 0)</f>
        <v>0</v>
      </c>
      <c r="U456">
        <f>IF(ISNUMBER('Raw Data'!F451), IF(_xlfn.XLOOKUP(SMALL('Raw Data'!F451:H451, 3), B456:D456, B456:D456, 0)&gt;0, SMALL('Raw Data'!F451:H451, 3), 0), 0)</f>
        <v>0</v>
      </c>
      <c r="V456">
        <f>IF(AND('Raw Data'!F451&lt;'Raw Data'!H451,'Raw Data'!S451&gt;'Raw Data'!T451),'Raw Data'!F451,IF(AND('Raw Data'!H451&lt;'Raw Data'!F451,'Raw Data'!T451&gt;'Raw Data'!S451),'Raw Data'!H451,0))</f>
        <v>0</v>
      </c>
      <c r="W456">
        <f>IF(AND('Raw Data'!F451&gt;'Raw Data'!H451,'Raw Data'!S451&gt;'Raw Data'!T451),'Raw Data'!F451,IF(AND('Raw Data'!H451&gt;'Raw Data'!F451,'Raw Data'!T451&gt;'Raw Data'!S451),'Raw Data'!H451,0))</f>
        <v>0</v>
      </c>
      <c r="X456">
        <f>IF(AND('Raw Data'!G451&gt;4,'Raw Data'!S451&gt;'Raw Data'!T451, ISNUMBER('Raw Data'!S451)),'Raw Data'!M451,IF(AND('Raw Data'!G451&gt;4,'Raw Data'!S451='Raw Data'!T451, ISNUMBER('Raw Data'!S451)),0,IF(AND(ISNUMBER('Raw Data'!S451), 'Raw Data'!S451='Raw Data'!T451),'Raw Data'!G451,0)))</f>
        <v>0</v>
      </c>
      <c r="Y456">
        <f>IF(AND('Raw Data'!G451&gt;4,'Raw Data'!S451&lt;'Raw Data'!T451),'Raw Data'!O451,IF(AND('Raw Data'!G451&gt;4,'Raw Data'!S451='Raw Data'!T451),0,IF('Raw Data'!S451='Raw Data'!T451,'Raw Data'!G451,0)))</f>
        <v>0</v>
      </c>
      <c r="Z456">
        <f>IF(AND('Raw Data'!G451&lt;4, 'Raw Data'!S451='Raw Data'!T451), 'Raw Data'!G451,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Data'!U452</f>
        <v>0</v>
      </c>
      <c r="B457">
        <f>IF('Raw Data'!S452&gt;'Raw Data'!T452, 'Raw Data'!F452, 0)</f>
        <v>0</v>
      </c>
      <c r="C457">
        <f>IF(AND(ISNUMBER('Raw Data'!S452), 'Raw Data'!S452='Raw Data'!T452), 'Raw Data'!G452, 0)</f>
        <v>0</v>
      </c>
      <c r="D457">
        <f>IF('Raw Data'!S452&lt;'Raw Data'!T452, 'Raw Data'!H452, 0)</f>
        <v>0</v>
      </c>
      <c r="E457">
        <f>IF(SUM('Raw Data'!S452:T452)&gt;2, 'Raw Data'!I452, 0)</f>
        <v>0</v>
      </c>
      <c r="F457">
        <f>IF(AND(ISNUMBER('Raw Data'!S452),SUM('Raw Data'!S452:T452)&lt;3),'Raw Data'!I452,)</f>
        <v>0</v>
      </c>
      <c r="G457">
        <f>IF(AND('Raw Data'!S452&gt;0, 'Raw Data'!T452&gt;0), 'Raw Data'!K452, 0)</f>
        <v>0</v>
      </c>
      <c r="H457">
        <f>IF(AND(ISNUMBER('Raw Data'!S452), OR('Raw Data'!S452=0, 'Raw Data'!T452=0)), 'Raw Data'!L452, 0)</f>
        <v>0</v>
      </c>
      <c r="I457">
        <f>IF('Raw Data'!S452='Raw Data'!T452, 0, IF('Raw Data'!S452&gt;'Raw Data'!T452, 'Raw Data'!M452, 0))</f>
        <v>0</v>
      </c>
      <c r="J457">
        <f>IF('Raw Data'!S452='Raw Data'!T452, 0, IF('Raw Data'!S452&lt;'Raw Data'!T452, 'Raw Data'!O452, 0))</f>
        <v>0</v>
      </c>
      <c r="K457">
        <f>IF(AND(ISNUMBER('Raw Data'!S452), OR('Raw Data'!S452&gt;'Raw Data'!T452, 'Raw Data'!S452='Raw Data'!T452)), 'Raw Data'!P452, 0)</f>
        <v>0</v>
      </c>
      <c r="L457">
        <f>IF(AND(ISNUMBER('Raw Data'!S452), OR('Raw Data'!S452&lt;'Raw Data'!T452, 'Raw Data'!S452='Raw Data'!T452)), 'Raw Data'!Q452, 0)</f>
        <v>0</v>
      </c>
      <c r="M457">
        <f>IF(AND(ISNUMBER('Raw Data'!S452), OR('Raw Data'!S452&gt;'Raw Data'!T452, 'Raw Data'!S452&lt;'Raw Data'!T452)), 'Raw Data'!R452, 0)</f>
        <v>0</v>
      </c>
      <c r="N457">
        <f>IF(AND('Raw Data'!F452&lt;'Raw Data'!H452, 'Raw Data'!S452&gt;'Raw Data'!T452), 'Raw Data'!F452, 0)</f>
        <v>0</v>
      </c>
      <c r="O457" t="b">
        <f>'Raw Data'!F452&lt;'Raw Data'!H452</f>
        <v>0</v>
      </c>
      <c r="P457">
        <f>IF(AND('Raw Data'!F452&gt;'Raw Data'!H452, 'Raw Data'!S452&gt;'Raw Data'!T452), 'Raw Data'!F452, 0)</f>
        <v>0</v>
      </c>
      <c r="Q457">
        <f>IF(AND('Raw Data'!F452&gt;'Raw Data'!H452, 'Raw Data'!S452&lt;'Raw Data'!T452), 'Raw Data'!H452, 0)</f>
        <v>0</v>
      </c>
      <c r="R457">
        <f>IF(AND('Raw Data'!F452&lt;'Raw Data'!H452, 'Raw Data'!S452&lt;'Raw Data'!T452), 'Raw Data'!H452, 0)</f>
        <v>0</v>
      </c>
      <c r="S457">
        <f>IF(ISNUMBER('Raw Data'!F452), IF(_xlfn.XLOOKUP(SMALL('Raw Data'!F452:H452, 1), B457:D457, B457:D457, 0)&gt;0, SMALL('Raw Data'!F452:H452, 1), 0), 0)</f>
        <v>0</v>
      </c>
      <c r="T457">
        <f>IF(ISNUMBER('Raw Data'!F452), IF(_xlfn.XLOOKUP(SMALL('Raw Data'!F452:H452, 2), B457:D457, B457:D457, 0)&gt;0, SMALL('Raw Data'!F452:H452, 2), 0), 0)</f>
        <v>0</v>
      </c>
      <c r="U457">
        <f>IF(ISNUMBER('Raw Data'!F452), IF(_xlfn.XLOOKUP(SMALL('Raw Data'!F452:H452, 3), B457:D457, B457:D457, 0)&gt;0, SMALL('Raw Data'!F452:H452, 3), 0), 0)</f>
        <v>0</v>
      </c>
      <c r="V457">
        <f>IF(AND('Raw Data'!F452&lt;'Raw Data'!H452,'Raw Data'!S452&gt;'Raw Data'!T452),'Raw Data'!F452,IF(AND('Raw Data'!H452&lt;'Raw Data'!F452,'Raw Data'!T452&gt;'Raw Data'!S452),'Raw Data'!H452,0))</f>
        <v>0</v>
      </c>
      <c r="W457">
        <f>IF(AND('Raw Data'!F452&gt;'Raw Data'!H452,'Raw Data'!S452&gt;'Raw Data'!T452),'Raw Data'!F452,IF(AND('Raw Data'!H452&gt;'Raw Data'!F452,'Raw Data'!T452&gt;'Raw Data'!S452),'Raw Data'!H452,0))</f>
        <v>0</v>
      </c>
      <c r="X457">
        <f>IF(AND('Raw Data'!G452&gt;4,'Raw Data'!S452&gt;'Raw Data'!T452, ISNUMBER('Raw Data'!S452)),'Raw Data'!M452,IF(AND('Raw Data'!G452&gt;4,'Raw Data'!S452='Raw Data'!T452, ISNUMBER('Raw Data'!S452)),0,IF(AND(ISNUMBER('Raw Data'!S452), 'Raw Data'!S452='Raw Data'!T452),'Raw Data'!G452,0)))</f>
        <v>0</v>
      </c>
      <c r="Y457">
        <f>IF(AND('Raw Data'!G452&gt;4,'Raw Data'!S452&lt;'Raw Data'!T452),'Raw Data'!O452,IF(AND('Raw Data'!G452&gt;4,'Raw Data'!S452='Raw Data'!T452),0,IF('Raw Data'!S452='Raw Data'!T452,'Raw Data'!G452,0)))</f>
        <v>0</v>
      </c>
      <c r="Z457">
        <f>IF(AND('Raw Data'!G452&lt;4, 'Raw Data'!S452='Raw Data'!T452), 'Raw Data'!G452,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Data'!U453</f>
        <v>0</v>
      </c>
      <c r="B458">
        <f>IF('Raw Data'!S453&gt;'Raw Data'!T453, 'Raw Data'!F453, 0)</f>
        <v>0</v>
      </c>
      <c r="C458">
        <f>IF(AND(ISNUMBER('Raw Data'!S453), 'Raw Data'!S453='Raw Data'!T453), 'Raw Data'!G453, 0)</f>
        <v>0</v>
      </c>
      <c r="D458">
        <f>IF('Raw Data'!S453&lt;'Raw Data'!T453, 'Raw Data'!H453, 0)</f>
        <v>0</v>
      </c>
      <c r="E458">
        <f>IF(SUM('Raw Data'!S453:T453)&gt;2, 'Raw Data'!I453, 0)</f>
        <v>0</v>
      </c>
      <c r="F458">
        <f>IF(AND(ISNUMBER('Raw Data'!S453),SUM('Raw Data'!S453:T453)&lt;3),'Raw Data'!I453,)</f>
        <v>0</v>
      </c>
      <c r="G458">
        <f>IF(AND('Raw Data'!S453&gt;0, 'Raw Data'!T453&gt;0), 'Raw Data'!K453, 0)</f>
        <v>0</v>
      </c>
      <c r="H458">
        <f>IF(AND(ISNUMBER('Raw Data'!S453), OR('Raw Data'!S453=0, 'Raw Data'!T453=0)), 'Raw Data'!L453, 0)</f>
        <v>0</v>
      </c>
      <c r="I458">
        <f>IF('Raw Data'!S453='Raw Data'!T453, 0, IF('Raw Data'!S453&gt;'Raw Data'!T453, 'Raw Data'!M453, 0))</f>
        <v>0</v>
      </c>
      <c r="J458">
        <f>IF('Raw Data'!S453='Raw Data'!T453, 0, IF('Raw Data'!S453&lt;'Raw Data'!T453, 'Raw Data'!O453, 0))</f>
        <v>0</v>
      </c>
      <c r="K458">
        <f>IF(AND(ISNUMBER('Raw Data'!S453), OR('Raw Data'!S453&gt;'Raw Data'!T453, 'Raw Data'!S453='Raw Data'!T453)), 'Raw Data'!P453, 0)</f>
        <v>0</v>
      </c>
      <c r="L458">
        <f>IF(AND(ISNUMBER('Raw Data'!S453), OR('Raw Data'!S453&lt;'Raw Data'!T453, 'Raw Data'!S453='Raw Data'!T453)), 'Raw Data'!Q453, 0)</f>
        <v>0</v>
      </c>
      <c r="M458">
        <f>IF(AND(ISNUMBER('Raw Data'!S453), OR('Raw Data'!S453&gt;'Raw Data'!T453, 'Raw Data'!S453&lt;'Raw Data'!T453)), 'Raw Data'!R453, 0)</f>
        <v>0</v>
      </c>
      <c r="N458">
        <f>IF(AND('Raw Data'!F453&lt;'Raw Data'!H453, 'Raw Data'!S453&gt;'Raw Data'!T453), 'Raw Data'!F453, 0)</f>
        <v>0</v>
      </c>
      <c r="O458" t="b">
        <f>'Raw Data'!F453&lt;'Raw Data'!H453</f>
        <v>0</v>
      </c>
      <c r="P458">
        <f>IF(AND('Raw Data'!F453&gt;'Raw Data'!H453, 'Raw Data'!S453&gt;'Raw Data'!T453), 'Raw Data'!F453, 0)</f>
        <v>0</v>
      </c>
      <c r="Q458">
        <f>IF(AND('Raw Data'!F453&gt;'Raw Data'!H453, 'Raw Data'!S453&lt;'Raw Data'!T453), 'Raw Data'!H453, 0)</f>
        <v>0</v>
      </c>
      <c r="R458">
        <f>IF(AND('Raw Data'!F453&lt;'Raw Data'!H453, 'Raw Data'!S453&lt;'Raw Data'!T453), 'Raw Data'!H453, 0)</f>
        <v>0</v>
      </c>
      <c r="S458">
        <f>IF(ISNUMBER('Raw Data'!F453), IF(_xlfn.XLOOKUP(SMALL('Raw Data'!F453:H453, 1), B458:D458, B458:D458, 0)&gt;0, SMALL('Raw Data'!F453:H453, 1), 0), 0)</f>
        <v>0</v>
      </c>
      <c r="T458">
        <f>IF(ISNUMBER('Raw Data'!F453), IF(_xlfn.XLOOKUP(SMALL('Raw Data'!F453:H453, 2), B458:D458, B458:D458, 0)&gt;0, SMALL('Raw Data'!F453:H453, 2), 0), 0)</f>
        <v>0</v>
      </c>
      <c r="U458">
        <f>IF(ISNUMBER('Raw Data'!F453), IF(_xlfn.XLOOKUP(SMALL('Raw Data'!F453:H453, 3), B458:D458, B458:D458, 0)&gt;0, SMALL('Raw Data'!F453:H453, 3), 0), 0)</f>
        <v>0</v>
      </c>
      <c r="V458">
        <f>IF(AND('Raw Data'!F453&lt;'Raw Data'!H453,'Raw Data'!S453&gt;'Raw Data'!T453),'Raw Data'!F453,IF(AND('Raw Data'!H453&lt;'Raw Data'!F453,'Raw Data'!T453&gt;'Raw Data'!S453),'Raw Data'!H453,0))</f>
        <v>0</v>
      </c>
      <c r="W458">
        <f>IF(AND('Raw Data'!F453&gt;'Raw Data'!H453,'Raw Data'!S453&gt;'Raw Data'!T453),'Raw Data'!F453,IF(AND('Raw Data'!H453&gt;'Raw Data'!F453,'Raw Data'!T453&gt;'Raw Data'!S453),'Raw Data'!H453,0))</f>
        <v>0</v>
      </c>
      <c r="X458">
        <f>IF(AND('Raw Data'!G453&gt;4,'Raw Data'!S453&gt;'Raw Data'!T453, ISNUMBER('Raw Data'!S453)),'Raw Data'!M453,IF(AND('Raw Data'!G453&gt;4,'Raw Data'!S453='Raw Data'!T453, ISNUMBER('Raw Data'!S453)),0,IF(AND(ISNUMBER('Raw Data'!S453), 'Raw Data'!S453='Raw Data'!T453),'Raw Data'!G453,0)))</f>
        <v>0</v>
      </c>
      <c r="Y458">
        <f>IF(AND('Raw Data'!G453&gt;4,'Raw Data'!S453&lt;'Raw Data'!T453),'Raw Data'!O453,IF(AND('Raw Data'!G453&gt;4,'Raw Data'!S453='Raw Data'!T453),0,IF('Raw Data'!S453='Raw Data'!T453,'Raw Data'!G453,0)))</f>
        <v>0</v>
      </c>
      <c r="Z458">
        <f>IF(AND('Raw Data'!G453&lt;4, 'Raw Data'!S453='Raw Data'!T453), 'Raw Data'!G453,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Data'!U454</f>
        <v>0</v>
      </c>
      <c r="B459">
        <f>IF('Raw Data'!S454&gt;'Raw Data'!T454, 'Raw Data'!F454, 0)</f>
        <v>0</v>
      </c>
      <c r="C459">
        <f>IF(AND(ISNUMBER('Raw Data'!S454), 'Raw Data'!S454='Raw Data'!T454), 'Raw Data'!G454, 0)</f>
        <v>0</v>
      </c>
      <c r="D459">
        <f>IF('Raw Data'!S454&lt;'Raw Data'!T454, 'Raw Data'!H454, 0)</f>
        <v>0</v>
      </c>
      <c r="E459">
        <f>IF(SUM('Raw Data'!S454:T454)&gt;2, 'Raw Data'!I454, 0)</f>
        <v>0</v>
      </c>
      <c r="F459">
        <f>IF(AND(ISNUMBER('Raw Data'!S454),SUM('Raw Data'!S454:T454)&lt;3),'Raw Data'!I454,)</f>
        <v>0</v>
      </c>
      <c r="G459">
        <f>IF(AND('Raw Data'!S454&gt;0, 'Raw Data'!T454&gt;0), 'Raw Data'!K454, 0)</f>
        <v>0</v>
      </c>
      <c r="H459">
        <f>IF(AND(ISNUMBER('Raw Data'!S454), OR('Raw Data'!S454=0, 'Raw Data'!T454=0)), 'Raw Data'!L454, 0)</f>
        <v>0</v>
      </c>
      <c r="I459">
        <f>IF('Raw Data'!S454='Raw Data'!T454, 0, IF('Raw Data'!S454&gt;'Raw Data'!T454, 'Raw Data'!M454, 0))</f>
        <v>0</v>
      </c>
      <c r="J459">
        <f>IF('Raw Data'!S454='Raw Data'!T454, 0, IF('Raw Data'!S454&lt;'Raw Data'!T454, 'Raw Data'!O454, 0))</f>
        <v>0</v>
      </c>
      <c r="K459">
        <f>IF(AND(ISNUMBER('Raw Data'!S454), OR('Raw Data'!S454&gt;'Raw Data'!T454, 'Raw Data'!S454='Raw Data'!T454)), 'Raw Data'!P454, 0)</f>
        <v>0</v>
      </c>
      <c r="L459">
        <f>IF(AND(ISNUMBER('Raw Data'!S454), OR('Raw Data'!S454&lt;'Raw Data'!T454, 'Raw Data'!S454='Raw Data'!T454)), 'Raw Data'!Q454, 0)</f>
        <v>0</v>
      </c>
      <c r="M459">
        <f>IF(AND(ISNUMBER('Raw Data'!S454), OR('Raw Data'!S454&gt;'Raw Data'!T454, 'Raw Data'!S454&lt;'Raw Data'!T454)), 'Raw Data'!R454, 0)</f>
        <v>0</v>
      </c>
      <c r="N459">
        <f>IF(AND('Raw Data'!F454&lt;'Raw Data'!H454, 'Raw Data'!S454&gt;'Raw Data'!T454), 'Raw Data'!F454, 0)</f>
        <v>0</v>
      </c>
      <c r="O459" t="b">
        <f>'Raw Data'!F454&lt;'Raw Data'!H454</f>
        <v>0</v>
      </c>
      <c r="P459">
        <f>IF(AND('Raw Data'!F454&gt;'Raw Data'!H454, 'Raw Data'!S454&gt;'Raw Data'!T454), 'Raw Data'!F454, 0)</f>
        <v>0</v>
      </c>
      <c r="Q459">
        <f>IF(AND('Raw Data'!F454&gt;'Raw Data'!H454, 'Raw Data'!S454&lt;'Raw Data'!T454), 'Raw Data'!H454, 0)</f>
        <v>0</v>
      </c>
      <c r="R459">
        <f>IF(AND('Raw Data'!F454&lt;'Raw Data'!H454, 'Raw Data'!S454&lt;'Raw Data'!T454), 'Raw Data'!H454, 0)</f>
        <v>0</v>
      </c>
      <c r="S459">
        <f>IF(ISNUMBER('Raw Data'!F454), IF(_xlfn.XLOOKUP(SMALL('Raw Data'!F454:H454, 1), B459:D459, B459:D459, 0)&gt;0, SMALL('Raw Data'!F454:H454, 1), 0), 0)</f>
        <v>0</v>
      </c>
      <c r="T459">
        <f>IF(ISNUMBER('Raw Data'!F454), IF(_xlfn.XLOOKUP(SMALL('Raw Data'!F454:H454, 2), B459:D459, B459:D459, 0)&gt;0, SMALL('Raw Data'!F454:H454, 2), 0), 0)</f>
        <v>0</v>
      </c>
      <c r="U459">
        <f>IF(ISNUMBER('Raw Data'!F454), IF(_xlfn.XLOOKUP(SMALL('Raw Data'!F454:H454, 3), B459:D459, B459:D459, 0)&gt;0, SMALL('Raw Data'!F454:H454, 3), 0), 0)</f>
        <v>0</v>
      </c>
      <c r="V459">
        <f>IF(AND('Raw Data'!F454&lt;'Raw Data'!H454,'Raw Data'!S454&gt;'Raw Data'!T454),'Raw Data'!F454,IF(AND('Raw Data'!H454&lt;'Raw Data'!F454,'Raw Data'!T454&gt;'Raw Data'!S454),'Raw Data'!H454,0))</f>
        <v>0</v>
      </c>
      <c r="W459">
        <f>IF(AND('Raw Data'!F454&gt;'Raw Data'!H454,'Raw Data'!S454&gt;'Raw Data'!T454),'Raw Data'!F454,IF(AND('Raw Data'!H454&gt;'Raw Data'!F454,'Raw Data'!T454&gt;'Raw Data'!S454),'Raw Data'!H454,0))</f>
        <v>0</v>
      </c>
      <c r="X459">
        <f>IF(AND('Raw Data'!G454&gt;4,'Raw Data'!S454&gt;'Raw Data'!T454, ISNUMBER('Raw Data'!S454)),'Raw Data'!M454,IF(AND('Raw Data'!G454&gt;4,'Raw Data'!S454='Raw Data'!T454, ISNUMBER('Raw Data'!S454)),0,IF(AND(ISNUMBER('Raw Data'!S454), 'Raw Data'!S454='Raw Data'!T454),'Raw Data'!G454,0)))</f>
        <v>0</v>
      </c>
      <c r="Y459">
        <f>IF(AND('Raw Data'!G454&gt;4,'Raw Data'!S454&lt;'Raw Data'!T454),'Raw Data'!O454,IF(AND('Raw Data'!G454&gt;4,'Raw Data'!S454='Raw Data'!T454),0,IF('Raw Data'!S454='Raw Data'!T454,'Raw Data'!G454,0)))</f>
        <v>0</v>
      </c>
      <c r="Z459">
        <f>IF(AND('Raw Data'!G454&lt;4, 'Raw Data'!S454='Raw Data'!T454), 'Raw Data'!G454,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Data'!U455</f>
        <v>0</v>
      </c>
      <c r="B460">
        <f>IF('Raw Data'!S455&gt;'Raw Data'!T455, 'Raw Data'!F455, 0)</f>
        <v>0</v>
      </c>
      <c r="C460">
        <f>IF(AND(ISNUMBER('Raw Data'!S455), 'Raw Data'!S455='Raw Data'!T455), 'Raw Data'!G455, 0)</f>
        <v>0</v>
      </c>
      <c r="D460">
        <f>IF('Raw Data'!S455&lt;'Raw Data'!T455, 'Raw Data'!H455, 0)</f>
        <v>0</v>
      </c>
      <c r="E460">
        <f>IF(SUM('Raw Data'!S455:T455)&gt;2, 'Raw Data'!I455, 0)</f>
        <v>0</v>
      </c>
      <c r="F460">
        <f>IF(AND(ISNUMBER('Raw Data'!S455),SUM('Raw Data'!S455:T455)&lt;3),'Raw Data'!I455,)</f>
        <v>0</v>
      </c>
      <c r="G460">
        <f>IF(AND('Raw Data'!S455&gt;0, 'Raw Data'!T455&gt;0), 'Raw Data'!K455, 0)</f>
        <v>0</v>
      </c>
      <c r="H460">
        <f>IF(AND(ISNUMBER('Raw Data'!S455), OR('Raw Data'!S455=0, 'Raw Data'!T455=0)), 'Raw Data'!L455, 0)</f>
        <v>0</v>
      </c>
      <c r="I460">
        <f>IF('Raw Data'!S455='Raw Data'!T455, 0, IF('Raw Data'!S455&gt;'Raw Data'!T455, 'Raw Data'!M455, 0))</f>
        <v>0</v>
      </c>
      <c r="J460">
        <f>IF('Raw Data'!S455='Raw Data'!T455, 0, IF('Raw Data'!S455&lt;'Raw Data'!T455, 'Raw Data'!O455, 0))</f>
        <v>0</v>
      </c>
      <c r="K460">
        <f>IF(AND(ISNUMBER('Raw Data'!S455), OR('Raw Data'!S455&gt;'Raw Data'!T455, 'Raw Data'!S455='Raw Data'!T455)), 'Raw Data'!P455, 0)</f>
        <v>0</v>
      </c>
      <c r="L460">
        <f>IF(AND(ISNUMBER('Raw Data'!S455), OR('Raw Data'!S455&lt;'Raw Data'!T455, 'Raw Data'!S455='Raw Data'!T455)), 'Raw Data'!Q455, 0)</f>
        <v>0</v>
      </c>
      <c r="M460">
        <f>IF(AND(ISNUMBER('Raw Data'!S455), OR('Raw Data'!S455&gt;'Raw Data'!T455, 'Raw Data'!S455&lt;'Raw Data'!T455)), 'Raw Data'!R455, 0)</f>
        <v>0</v>
      </c>
      <c r="N460">
        <f>IF(AND('Raw Data'!F455&lt;'Raw Data'!H455, 'Raw Data'!S455&gt;'Raw Data'!T455), 'Raw Data'!F455, 0)</f>
        <v>0</v>
      </c>
      <c r="O460" t="b">
        <f>'Raw Data'!F455&lt;'Raw Data'!H455</f>
        <v>0</v>
      </c>
      <c r="P460">
        <f>IF(AND('Raw Data'!F455&gt;'Raw Data'!H455, 'Raw Data'!S455&gt;'Raw Data'!T455), 'Raw Data'!F455, 0)</f>
        <v>0</v>
      </c>
      <c r="Q460">
        <f>IF(AND('Raw Data'!F455&gt;'Raw Data'!H455, 'Raw Data'!S455&lt;'Raw Data'!T455), 'Raw Data'!H455, 0)</f>
        <v>0</v>
      </c>
      <c r="R460">
        <f>IF(AND('Raw Data'!F455&lt;'Raw Data'!H455, 'Raw Data'!S455&lt;'Raw Data'!T455), 'Raw Data'!H455, 0)</f>
        <v>0</v>
      </c>
      <c r="S460">
        <f>IF(ISNUMBER('Raw Data'!F455), IF(_xlfn.XLOOKUP(SMALL('Raw Data'!F455:H455, 1), B460:D460, B460:D460, 0)&gt;0, SMALL('Raw Data'!F455:H455, 1), 0), 0)</f>
        <v>0</v>
      </c>
      <c r="T460">
        <f>IF(ISNUMBER('Raw Data'!F455), IF(_xlfn.XLOOKUP(SMALL('Raw Data'!F455:H455, 2), B460:D460, B460:D460, 0)&gt;0, SMALL('Raw Data'!F455:H455, 2), 0), 0)</f>
        <v>0</v>
      </c>
      <c r="U460">
        <f>IF(ISNUMBER('Raw Data'!F455), IF(_xlfn.XLOOKUP(SMALL('Raw Data'!F455:H455, 3), B460:D460, B460:D460, 0)&gt;0, SMALL('Raw Data'!F455:H455, 3), 0), 0)</f>
        <v>0</v>
      </c>
      <c r="V460">
        <f>IF(AND('Raw Data'!F455&lt;'Raw Data'!H455,'Raw Data'!S455&gt;'Raw Data'!T455),'Raw Data'!F455,IF(AND('Raw Data'!H455&lt;'Raw Data'!F455,'Raw Data'!T455&gt;'Raw Data'!S455),'Raw Data'!H455,0))</f>
        <v>0</v>
      </c>
      <c r="W460">
        <f>IF(AND('Raw Data'!F455&gt;'Raw Data'!H455,'Raw Data'!S455&gt;'Raw Data'!T455),'Raw Data'!F455,IF(AND('Raw Data'!H455&gt;'Raw Data'!F455,'Raw Data'!T455&gt;'Raw Data'!S455),'Raw Data'!H455,0))</f>
        <v>0</v>
      </c>
      <c r="X460">
        <f>IF(AND('Raw Data'!G455&gt;4,'Raw Data'!S455&gt;'Raw Data'!T455, ISNUMBER('Raw Data'!S455)),'Raw Data'!M455,IF(AND('Raw Data'!G455&gt;4,'Raw Data'!S455='Raw Data'!T455, ISNUMBER('Raw Data'!S455)),0,IF(AND(ISNUMBER('Raw Data'!S455), 'Raw Data'!S455='Raw Data'!T455),'Raw Data'!G455,0)))</f>
        <v>0</v>
      </c>
      <c r="Y460">
        <f>IF(AND('Raw Data'!G455&gt;4,'Raw Data'!S455&lt;'Raw Data'!T455),'Raw Data'!O455,IF(AND('Raw Data'!G455&gt;4,'Raw Data'!S455='Raw Data'!T455),0,IF('Raw Data'!S455='Raw Data'!T455,'Raw Data'!G455,0)))</f>
        <v>0</v>
      </c>
      <c r="Z460">
        <f>IF(AND('Raw Data'!G455&lt;4, 'Raw Data'!S455='Raw Data'!T455), 'Raw Data'!G455,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Data'!U456</f>
        <v>0</v>
      </c>
      <c r="B461">
        <f>IF('Raw Data'!S456&gt;'Raw Data'!T456, 'Raw Data'!F456, 0)</f>
        <v>0</v>
      </c>
      <c r="C461">
        <f>IF(AND(ISNUMBER('Raw Data'!S456), 'Raw Data'!S456='Raw Data'!T456), 'Raw Data'!G456, 0)</f>
        <v>0</v>
      </c>
      <c r="D461">
        <f>IF('Raw Data'!S456&lt;'Raw Data'!T456, 'Raw Data'!H456, 0)</f>
        <v>0</v>
      </c>
      <c r="E461">
        <f>IF(SUM('Raw Data'!S456:T456)&gt;2, 'Raw Data'!I456, 0)</f>
        <v>0</v>
      </c>
      <c r="F461">
        <f>IF(AND(ISNUMBER('Raw Data'!S456),SUM('Raw Data'!S456:T456)&lt;3),'Raw Data'!I456,)</f>
        <v>0</v>
      </c>
      <c r="G461">
        <f>IF(AND('Raw Data'!S456&gt;0, 'Raw Data'!T456&gt;0), 'Raw Data'!K456, 0)</f>
        <v>0</v>
      </c>
      <c r="H461">
        <f>IF(AND(ISNUMBER('Raw Data'!S456), OR('Raw Data'!S456=0, 'Raw Data'!T456=0)), 'Raw Data'!L456, 0)</f>
        <v>0</v>
      </c>
      <c r="I461">
        <f>IF('Raw Data'!S456='Raw Data'!T456, 0, IF('Raw Data'!S456&gt;'Raw Data'!T456, 'Raw Data'!M456, 0))</f>
        <v>0</v>
      </c>
      <c r="J461">
        <f>IF('Raw Data'!S456='Raw Data'!T456, 0, IF('Raw Data'!S456&lt;'Raw Data'!T456, 'Raw Data'!O456, 0))</f>
        <v>0</v>
      </c>
      <c r="K461">
        <f>IF(AND(ISNUMBER('Raw Data'!S456), OR('Raw Data'!S456&gt;'Raw Data'!T456, 'Raw Data'!S456='Raw Data'!T456)), 'Raw Data'!P456, 0)</f>
        <v>0</v>
      </c>
      <c r="L461">
        <f>IF(AND(ISNUMBER('Raw Data'!S456), OR('Raw Data'!S456&lt;'Raw Data'!T456, 'Raw Data'!S456='Raw Data'!T456)), 'Raw Data'!Q456, 0)</f>
        <v>0</v>
      </c>
      <c r="M461">
        <f>IF(AND(ISNUMBER('Raw Data'!S456), OR('Raw Data'!S456&gt;'Raw Data'!T456, 'Raw Data'!S456&lt;'Raw Data'!T456)), 'Raw Data'!R456, 0)</f>
        <v>0</v>
      </c>
      <c r="N461">
        <f>IF(AND('Raw Data'!F456&lt;'Raw Data'!H456, 'Raw Data'!S456&gt;'Raw Data'!T456), 'Raw Data'!F456, 0)</f>
        <v>0</v>
      </c>
      <c r="O461" t="b">
        <f>'Raw Data'!F456&lt;'Raw Data'!H456</f>
        <v>0</v>
      </c>
      <c r="P461">
        <f>IF(AND('Raw Data'!F456&gt;'Raw Data'!H456, 'Raw Data'!S456&gt;'Raw Data'!T456), 'Raw Data'!F456, 0)</f>
        <v>0</v>
      </c>
      <c r="Q461">
        <f>IF(AND('Raw Data'!F456&gt;'Raw Data'!H456, 'Raw Data'!S456&lt;'Raw Data'!T456), 'Raw Data'!H456, 0)</f>
        <v>0</v>
      </c>
      <c r="R461">
        <f>IF(AND('Raw Data'!F456&lt;'Raw Data'!H456, 'Raw Data'!S456&lt;'Raw Data'!T456), 'Raw Data'!H456, 0)</f>
        <v>0</v>
      </c>
      <c r="S461">
        <f>IF(ISNUMBER('Raw Data'!F456), IF(_xlfn.XLOOKUP(SMALL('Raw Data'!F456:H456, 1), B461:D461, B461:D461, 0)&gt;0, SMALL('Raw Data'!F456:H456, 1), 0), 0)</f>
        <v>0</v>
      </c>
      <c r="T461">
        <f>IF(ISNUMBER('Raw Data'!F456), IF(_xlfn.XLOOKUP(SMALL('Raw Data'!F456:H456, 2), B461:D461, B461:D461, 0)&gt;0, SMALL('Raw Data'!F456:H456, 2), 0), 0)</f>
        <v>0</v>
      </c>
      <c r="U461">
        <f>IF(ISNUMBER('Raw Data'!F456), IF(_xlfn.XLOOKUP(SMALL('Raw Data'!F456:H456, 3), B461:D461, B461:D461, 0)&gt;0, SMALL('Raw Data'!F456:H456, 3), 0), 0)</f>
        <v>0</v>
      </c>
      <c r="V461">
        <f>IF(AND('Raw Data'!F456&lt;'Raw Data'!H456,'Raw Data'!S456&gt;'Raw Data'!T456),'Raw Data'!F456,IF(AND('Raw Data'!H456&lt;'Raw Data'!F456,'Raw Data'!T456&gt;'Raw Data'!S456),'Raw Data'!H456,0))</f>
        <v>0</v>
      </c>
      <c r="W461">
        <f>IF(AND('Raw Data'!F456&gt;'Raw Data'!H456,'Raw Data'!S456&gt;'Raw Data'!T456),'Raw Data'!F456,IF(AND('Raw Data'!H456&gt;'Raw Data'!F456,'Raw Data'!T456&gt;'Raw Data'!S456),'Raw Data'!H456,0))</f>
        <v>0</v>
      </c>
      <c r="X461">
        <f>IF(AND('Raw Data'!G456&gt;4,'Raw Data'!S456&gt;'Raw Data'!T456, ISNUMBER('Raw Data'!S456)),'Raw Data'!M456,IF(AND('Raw Data'!G456&gt;4,'Raw Data'!S456='Raw Data'!T456, ISNUMBER('Raw Data'!S456)),0,IF(AND(ISNUMBER('Raw Data'!S456), 'Raw Data'!S456='Raw Data'!T456),'Raw Data'!G456,0)))</f>
        <v>0</v>
      </c>
      <c r="Y461">
        <f>IF(AND('Raw Data'!G456&gt;4,'Raw Data'!S456&lt;'Raw Data'!T456),'Raw Data'!O456,IF(AND('Raw Data'!G456&gt;4,'Raw Data'!S456='Raw Data'!T456),0,IF('Raw Data'!S456='Raw Data'!T456,'Raw Data'!G456,0)))</f>
        <v>0</v>
      </c>
      <c r="Z461">
        <f>IF(AND('Raw Data'!G456&lt;4, 'Raw Data'!S456='Raw Data'!T456), 'Raw Data'!G456,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Data'!U457</f>
        <v>0</v>
      </c>
      <c r="B462">
        <f>IF('Raw Data'!S457&gt;'Raw Data'!T457, 'Raw Data'!F457, 0)</f>
        <v>0</v>
      </c>
      <c r="C462">
        <f>IF(AND(ISNUMBER('Raw Data'!S457), 'Raw Data'!S457='Raw Data'!T457), 'Raw Data'!G457, 0)</f>
        <v>0</v>
      </c>
      <c r="D462">
        <f>IF('Raw Data'!S457&lt;'Raw Data'!T457, 'Raw Data'!H457, 0)</f>
        <v>0</v>
      </c>
      <c r="E462">
        <f>IF(SUM('Raw Data'!S457:T457)&gt;2, 'Raw Data'!I457, 0)</f>
        <v>0</v>
      </c>
      <c r="F462">
        <f>IF(AND(ISNUMBER('Raw Data'!S457),SUM('Raw Data'!S457:T457)&lt;3),'Raw Data'!I457,)</f>
        <v>0</v>
      </c>
      <c r="G462">
        <f>IF(AND('Raw Data'!S457&gt;0, 'Raw Data'!T457&gt;0), 'Raw Data'!K457, 0)</f>
        <v>0</v>
      </c>
      <c r="H462">
        <f>IF(AND(ISNUMBER('Raw Data'!S457), OR('Raw Data'!S457=0, 'Raw Data'!T457=0)), 'Raw Data'!L457, 0)</f>
        <v>0</v>
      </c>
      <c r="I462">
        <f>IF('Raw Data'!S457='Raw Data'!T457, 0, IF('Raw Data'!S457&gt;'Raw Data'!T457, 'Raw Data'!M457, 0))</f>
        <v>0</v>
      </c>
      <c r="J462">
        <f>IF('Raw Data'!S457='Raw Data'!T457, 0, IF('Raw Data'!S457&lt;'Raw Data'!T457, 'Raw Data'!O457, 0))</f>
        <v>0</v>
      </c>
      <c r="K462">
        <f>IF(AND(ISNUMBER('Raw Data'!S457), OR('Raw Data'!S457&gt;'Raw Data'!T457, 'Raw Data'!S457='Raw Data'!T457)), 'Raw Data'!P457, 0)</f>
        <v>0</v>
      </c>
      <c r="L462">
        <f>IF(AND(ISNUMBER('Raw Data'!S457), OR('Raw Data'!S457&lt;'Raw Data'!T457, 'Raw Data'!S457='Raw Data'!T457)), 'Raw Data'!Q457, 0)</f>
        <v>0</v>
      </c>
      <c r="M462">
        <f>IF(AND(ISNUMBER('Raw Data'!S457), OR('Raw Data'!S457&gt;'Raw Data'!T457, 'Raw Data'!S457&lt;'Raw Data'!T457)), 'Raw Data'!R457, 0)</f>
        <v>0</v>
      </c>
      <c r="N462">
        <f>IF(AND('Raw Data'!F457&lt;'Raw Data'!H457, 'Raw Data'!S457&gt;'Raw Data'!T457), 'Raw Data'!F457, 0)</f>
        <v>0</v>
      </c>
      <c r="O462" t="b">
        <f>'Raw Data'!F457&lt;'Raw Data'!H457</f>
        <v>0</v>
      </c>
      <c r="P462">
        <f>IF(AND('Raw Data'!F457&gt;'Raw Data'!H457, 'Raw Data'!S457&gt;'Raw Data'!T457), 'Raw Data'!F457, 0)</f>
        <v>0</v>
      </c>
      <c r="Q462">
        <f>IF(AND('Raw Data'!F457&gt;'Raw Data'!H457, 'Raw Data'!S457&lt;'Raw Data'!T457), 'Raw Data'!H457, 0)</f>
        <v>0</v>
      </c>
      <c r="R462">
        <f>IF(AND('Raw Data'!F457&lt;'Raw Data'!H457, 'Raw Data'!S457&lt;'Raw Data'!T457), 'Raw Data'!H457, 0)</f>
        <v>0</v>
      </c>
      <c r="S462">
        <f>IF(ISNUMBER('Raw Data'!F457), IF(_xlfn.XLOOKUP(SMALL('Raw Data'!F457:H457, 1), B462:D462, B462:D462, 0)&gt;0, SMALL('Raw Data'!F457:H457, 1), 0), 0)</f>
        <v>0</v>
      </c>
      <c r="T462">
        <f>IF(ISNUMBER('Raw Data'!F457), IF(_xlfn.XLOOKUP(SMALL('Raw Data'!F457:H457, 2), B462:D462, B462:D462, 0)&gt;0, SMALL('Raw Data'!F457:H457, 2), 0), 0)</f>
        <v>0</v>
      </c>
      <c r="U462">
        <f>IF(ISNUMBER('Raw Data'!F457), IF(_xlfn.XLOOKUP(SMALL('Raw Data'!F457:H457, 3), B462:D462, B462:D462, 0)&gt;0, SMALL('Raw Data'!F457:H457, 3), 0), 0)</f>
        <v>0</v>
      </c>
      <c r="V462">
        <f>IF(AND('Raw Data'!F457&lt;'Raw Data'!H457,'Raw Data'!S457&gt;'Raw Data'!T457),'Raw Data'!F457,IF(AND('Raw Data'!H457&lt;'Raw Data'!F457,'Raw Data'!T457&gt;'Raw Data'!S457),'Raw Data'!H457,0))</f>
        <v>0</v>
      </c>
      <c r="W462">
        <f>IF(AND('Raw Data'!F457&gt;'Raw Data'!H457,'Raw Data'!S457&gt;'Raw Data'!T457),'Raw Data'!F457,IF(AND('Raw Data'!H457&gt;'Raw Data'!F457,'Raw Data'!T457&gt;'Raw Data'!S457),'Raw Data'!H457,0))</f>
        <v>0</v>
      </c>
      <c r="X462">
        <f>IF(AND('Raw Data'!G457&gt;4,'Raw Data'!S457&gt;'Raw Data'!T457, ISNUMBER('Raw Data'!S457)),'Raw Data'!M457,IF(AND('Raw Data'!G457&gt;4,'Raw Data'!S457='Raw Data'!T457, ISNUMBER('Raw Data'!S457)),0,IF(AND(ISNUMBER('Raw Data'!S457), 'Raw Data'!S457='Raw Data'!T457),'Raw Data'!G457,0)))</f>
        <v>0</v>
      </c>
      <c r="Y462">
        <f>IF(AND('Raw Data'!G457&gt;4,'Raw Data'!S457&lt;'Raw Data'!T457),'Raw Data'!O457,IF(AND('Raw Data'!G457&gt;4,'Raw Data'!S457='Raw Data'!T457),0,IF('Raw Data'!S457='Raw Data'!T457,'Raw Data'!G457,0)))</f>
        <v>0</v>
      </c>
      <c r="Z462">
        <f>IF(AND('Raw Data'!G457&lt;4, 'Raw Data'!S457='Raw Data'!T457), 'Raw Data'!G457,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Data'!U458</f>
        <v>0</v>
      </c>
      <c r="B463">
        <f>IF('Raw Data'!S458&gt;'Raw Data'!T458, 'Raw Data'!F458, 0)</f>
        <v>0</v>
      </c>
      <c r="C463">
        <f>IF(AND(ISNUMBER('Raw Data'!S458), 'Raw Data'!S458='Raw Data'!T458), 'Raw Data'!G458, 0)</f>
        <v>0</v>
      </c>
      <c r="D463">
        <f>IF('Raw Data'!S458&lt;'Raw Data'!T458, 'Raw Data'!H458, 0)</f>
        <v>0</v>
      </c>
      <c r="E463">
        <f>IF(SUM('Raw Data'!S458:T458)&gt;2, 'Raw Data'!I458, 0)</f>
        <v>0</v>
      </c>
      <c r="F463">
        <f>IF(AND(ISNUMBER('Raw Data'!S458),SUM('Raw Data'!S458:T458)&lt;3),'Raw Data'!I458,)</f>
        <v>0</v>
      </c>
      <c r="G463">
        <f>IF(AND('Raw Data'!S458&gt;0, 'Raw Data'!T458&gt;0), 'Raw Data'!K458, 0)</f>
        <v>0</v>
      </c>
      <c r="H463">
        <f>IF(AND(ISNUMBER('Raw Data'!S458), OR('Raw Data'!S458=0, 'Raw Data'!T458=0)), 'Raw Data'!L458, 0)</f>
        <v>0</v>
      </c>
      <c r="I463">
        <f>IF('Raw Data'!S458='Raw Data'!T458, 0, IF('Raw Data'!S458&gt;'Raw Data'!T458, 'Raw Data'!M458, 0))</f>
        <v>0</v>
      </c>
      <c r="J463">
        <f>IF('Raw Data'!S458='Raw Data'!T458, 0, IF('Raw Data'!S458&lt;'Raw Data'!T458, 'Raw Data'!O458, 0))</f>
        <v>0</v>
      </c>
      <c r="K463">
        <f>IF(AND(ISNUMBER('Raw Data'!S458), OR('Raw Data'!S458&gt;'Raw Data'!T458, 'Raw Data'!S458='Raw Data'!T458)), 'Raw Data'!P458, 0)</f>
        <v>0</v>
      </c>
      <c r="L463">
        <f>IF(AND(ISNUMBER('Raw Data'!S458), OR('Raw Data'!S458&lt;'Raw Data'!T458, 'Raw Data'!S458='Raw Data'!T458)), 'Raw Data'!Q458, 0)</f>
        <v>0</v>
      </c>
      <c r="M463">
        <f>IF(AND(ISNUMBER('Raw Data'!S458), OR('Raw Data'!S458&gt;'Raw Data'!T458, 'Raw Data'!S458&lt;'Raw Data'!T458)), 'Raw Data'!R458, 0)</f>
        <v>0</v>
      </c>
      <c r="N463">
        <f>IF(AND('Raw Data'!F458&lt;'Raw Data'!H458, 'Raw Data'!S458&gt;'Raw Data'!T458), 'Raw Data'!F458, 0)</f>
        <v>0</v>
      </c>
      <c r="O463" t="b">
        <f>'Raw Data'!F458&lt;'Raw Data'!H458</f>
        <v>0</v>
      </c>
      <c r="P463">
        <f>IF(AND('Raw Data'!F458&gt;'Raw Data'!H458, 'Raw Data'!S458&gt;'Raw Data'!T458), 'Raw Data'!F458, 0)</f>
        <v>0</v>
      </c>
      <c r="Q463">
        <f>IF(AND('Raw Data'!F458&gt;'Raw Data'!H458, 'Raw Data'!S458&lt;'Raw Data'!T458), 'Raw Data'!H458, 0)</f>
        <v>0</v>
      </c>
      <c r="R463">
        <f>IF(AND('Raw Data'!F458&lt;'Raw Data'!H458, 'Raw Data'!S458&lt;'Raw Data'!T458), 'Raw Data'!H458, 0)</f>
        <v>0</v>
      </c>
      <c r="S463">
        <f>IF(ISNUMBER('Raw Data'!F458), IF(_xlfn.XLOOKUP(SMALL('Raw Data'!F458:H458, 1), B463:D463, B463:D463, 0)&gt;0, SMALL('Raw Data'!F458:H458, 1), 0), 0)</f>
        <v>0</v>
      </c>
      <c r="T463">
        <f>IF(ISNUMBER('Raw Data'!F458), IF(_xlfn.XLOOKUP(SMALL('Raw Data'!F458:H458, 2), B463:D463, B463:D463, 0)&gt;0, SMALL('Raw Data'!F458:H458, 2), 0), 0)</f>
        <v>0</v>
      </c>
      <c r="U463">
        <f>IF(ISNUMBER('Raw Data'!F458), IF(_xlfn.XLOOKUP(SMALL('Raw Data'!F458:H458, 3), B463:D463, B463:D463, 0)&gt;0, SMALL('Raw Data'!F458:H458, 3), 0), 0)</f>
        <v>0</v>
      </c>
      <c r="V463">
        <f>IF(AND('Raw Data'!F458&lt;'Raw Data'!H458,'Raw Data'!S458&gt;'Raw Data'!T458),'Raw Data'!F458,IF(AND('Raw Data'!H458&lt;'Raw Data'!F458,'Raw Data'!T458&gt;'Raw Data'!S458),'Raw Data'!H458,0))</f>
        <v>0</v>
      </c>
      <c r="W463">
        <f>IF(AND('Raw Data'!F458&gt;'Raw Data'!H458,'Raw Data'!S458&gt;'Raw Data'!T458),'Raw Data'!F458,IF(AND('Raw Data'!H458&gt;'Raw Data'!F458,'Raw Data'!T458&gt;'Raw Data'!S458),'Raw Data'!H458,0))</f>
        <v>0</v>
      </c>
      <c r="X463">
        <f>IF(AND('Raw Data'!G458&gt;4,'Raw Data'!S458&gt;'Raw Data'!T458, ISNUMBER('Raw Data'!S458)),'Raw Data'!M458,IF(AND('Raw Data'!G458&gt;4,'Raw Data'!S458='Raw Data'!T458, ISNUMBER('Raw Data'!S458)),0,IF(AND(ISNUMBER('Raw Data'!S458), 'Raw Data'!S458='Raw Data'!T458),'Raw Data'!G458,0)))</f>
        <v>0</v>
      </c>
      <c r="Y463">
        <f>IF(AND('Raw Data'!G458&gt;4,'Raw Data'!S458&lt;'Raw Data'!T458),'Raw Data'!O458,IF(AND('Raw Data'!G458&gt;4,'Raw Data'!S458='Raw Data'!T458),0,IF('Raw Data'!S458='Raw Data'!T458,'Raw Data'!G458,0)))</f>
        <v>0</v>
      </c>
      <c r="Z463">
        <f>IF(AND('Raw Data'!G458&lt;4, 'Raw Data'!S458='Raw Data'!T458), 'Raw Data'!G458,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Data'!U459</f>
        <v>0</v>
      </c>
      <c r="B464">
        <f>IF('Raw Data'!S459&gt;'Raw Data'!T459, 'Raw Data'!F459, 0)</f>
        <v>0</v>
      </c>
      <c r="C464">
        <f>IF(AND(ISNUMBER('Raw Data'!S459), 'Raw Data'!S459='Raw Data'!T459), 'Raw Data'!G459, 0)</f>
        <v>0</v>
      </c>
      <c r="D464">
        <f>IF('Raw Data'!S459&lt;'Raw Data'!T459, 'Raw Data'!H459, 0)</f>
        <v>0</v>
      </c>
      <c r="E464">
        <f>IF(SUM('Raw Data'!S459:T459)&gt;2, 'Raw Data'!I459, 0)</f>
        <v>0</v>
      </c>
      <c r="F464">
        <f>IF(AND(ISNUMBER('Raw Data'!S459),SUM('Raw Data'!S459:T459)&lt;3),'Raw Data'!I459,)</f>
        <v>0</v>
      </c>
      <c r="G464">
        <f>IF(AND('Raw Data'!S459&gt;0, 'Raw Data'!T459&gt;0), 'Raw Data'!K459, 0)</f>
        <v>0</v>
      </c>
      <c r="H464">
        <f>IF(AND(ISNUMBER('Raw Data'!S459), OR('Raw Data'!S459=0, 'Raw Data'!T459=0)), 'Raw Data'!L459, 0)</f>
        <v>0</v>
      </c>
      <c r="I464">
        <f>IF('Raw Data'!S459='Raw Data'!T459, 0, IF('Raw Data'!S459&gt;'Raw Data'!T459, 'Raw Data'!M459, 0))</f>
        <v>0</v>
      </c>
      <c r="J464">
        <f>IF('Raw Data'!S459='Raw Data'!T459, 0, IF('Raw Data'!S459&lt;'Raw Data'!T459, 'Raw Data'!O459, 0))</f>
        <v>0</v>
      </c>
      <c r="K464">
        <f>IF(AND(ISNUMBER('Raw Data'!S459), OR('Raw Data'!S459&gt;'Raw Data'!T459, 'Raw Data'!S459='Raw Data'!T459)), 'Raw Data'!P459, 0)</f>
        <v>0</v>
      </c>
      <c r="L464">
        <f>IF(AND(ISNUMBER('Raw Data'!S459), OR('Raw Data'!S459&lt;'Raw Data'!T459, 'Raw Data'!S459='Raw Data'!T459)), 'Raw Data'!Q459, 0)</f>
        <v>0</v>
      </c>
      <c r="M464">
        <f>IF(AND(ISNUMBER('Raw Data'!S459), OR('Raw Data'!S459&gt;'Raw Data'!T459, 'Raw Data'!S459&lt;'Raw Data'!T459)), 'Raw Data'!R459, 0)</f>
        <v>0</v>
      </c>
      <c r="N464">
        <f>IF(AND('Raw Data'!F459&lt;'Raw Data'!H459, 'Raw Data'!S459&gt;'Raw Data'!T459), 'Raw Data'!F459, 0)</f>
        <v>0</v>
      </c>
      <c r="O464" t="b">
        <f>'Raw Data'!F459&lt;'Raw Data'!H459</f>
        <v>0</v>
      </c>
      <c r="P464">
        <f>IF(AND('Raw Data'!F459&gt;'Raw Data'!H459, 'Raw Data'!S459&gt;'Raw Data'!T459), 'Raw Data'!F459, 0)</f>
        <v>0</v>
      </c>
      <c r="Q464">
        <f>IF(AND('Raw Data'!F459&gt;'Raw Data'!H459, 'Raw Data'!S459&lt;'Raw Data'!T459), 'Raw Data'!H459, 0)</f>
        <v>0</v>
      </c>
      <c r="R464">
        <f>IF(AND('Raw Data'!F459&lt;'Raw Data'!H459, 'Raw Data'!S459&lt;'Raw Data'!T459), 'Raw Data'!H459, 0)</f>
        <v>0</v>
      </c>
      <c r="S464">
        <f>IF(ISNUMBER('Raw Data'!F459), IF(_xlfn.XLOOKUP(SMALL('Raw Data'!F459:H459, 1), B464:D464, B464:D464, 0)&gt;0, SMALL('Raw Data'!F459:H459, 1), 0), 0)</f>
        <v>0</v>
      </c>
      <c r="T464">
        <f>IF(ISNUMBER('Raw Data'!F459), IF(_xlfn.XLOOKUP(SMALL('Raw Data'!F459:H459, 2), B464:D464, B464:D464, 0)&gt;0, SMALL('Raw Data'!F459:H459, 2), 0), 0)</f>
        <v>0</v>
      </c>
      <c r="U464">
        <f>IF(ISNUMBER('Raw Data'!F459), IF(_xlfn.XLOOKUP(SMALL('Raw Data'!F459:H459, 3), B464:D464, B464:D464, 0)&gt;0, SMALL('Raw Data'!F459:H459, 3), 0), 0)</f>
        <v>0</v>
      </c>
      <c r="V464">
        <f>IF(AND('Raw Data'!F459&lt;'Raw Data'!H459,'Raw Data'!S459&gt;'Raw Data'!T459),'Raw Data'!F459,IF(AND('Raw Data'!H459&lt;'Raw Data'!F459,'Raw Data'!T459&gt;'Raw Data'!S459),'Raw Data'!H459,0))</f>
        <v>0</v>
      </c>
      <c r="W464">
        <f>IF(AND('Raw Data'!F459&gt;'Raw Data'!H459,'Raw Data'!S459&gt;'Raw Data'!T459),'Raw Data'!F459,IF(AND('Raw Data'!H459&gt;'Raw Data'!F459,'Raw Data'!T459&gt;'Raw Data'!S459),'Raw Data'!H459,0))</f>
        <v>0</v>
      </c>
      <c r="X464">
        <f>IF(AND('Raw Data'!G459&gt;4,'Raw Data'!S459&gt;'Raw Data'!T459, ISNUMBER('Raw Data'!S459)),'Raw Data'!M459,IF(AND('Raw Data'!G459&gt;4,'Raw Data'!S459='Raw Data'!T459, ISNUMBER('Raw Data'!S459)),0,IF(AND(ISNUMBER('Raw Data'!S459), 'Raw Data'!S459='Raw Data'!T459),'Raw Data'!G459,0)))</f>
        <v>0</v>
      </c>
      <c r="Y464">
        <f>IF(AND('Raw Data'!G459&gt;4,'Raw Data'!S459&lt;'Raw Data'!T459),'Raw Data'!O459,IF(AND('Raw Data'!G459&gt;4,'Raw Data'!S459='Raw Data'!T459),0,IF('Raw Data'!S459='Raw Data'!T459,'Raw Data'!G459,0)))</f>
        <v>0</v>
      </c>
      <c r="Z464">
        <f>IF(AND('Raw Data'!G459&lt;4, 'Raw Data'!S459='Raw Data'!T459), 'Raw Data'!G459,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Data'!U460</f>
        <v>0</v>
      </c>
      <c r="B465">
        <f>IF('Raw Data'!S460&gt;'Raw Data'!T460, 'Raw Data'!F460, 0)</f>
        <v>0</v>
      </c>
      <c r="C465">
        <f>IF(AND(ISNUMBER('Raw Data'!S460), 'Raw Data'!S460='Raw Data'!T460), 'Raw Data'!G460, 0)</f>
        <v>0</v>
      </c>
      <c r="D465">
        <f>IF('Raw Data'!S460&lt;'Raw Data'!T460, 'Raw Data'!H460, 0)</f>
        <v>0</v>
      </c>
      <c r="E465">
        <f>IF(SUM('Raw Data'!S460:T460)&gt;2, 'Raw Data'!I460, 0)</f>
        <v>0</v>
      </c>
      <c r="F465">
        <f>IF(AND(ISNUMBER('Raw Data'!S460),SUM('Raw Data'!S460:T460)&lt;3),'Raw Data'!I460,)</f>
        <v>0</v>
      </c>
      <c r="G465">
        <f>IF(AND('Raw Data'!S460&gt;0, 'Raw Data'!T460&gt;0), 'Raw Data'!K460, 0)</f>
        <v>0</v>
      </c>
      <c r="H465">
        <f>IF(AND(ISNUMBER('Raw Data'!S460), OR('Raw Data'!S460=0, 'Raw Data'!T460=0)), 'Raw Data'!L460, 0)</f>
        <v>0</v>
      </c>
      <c r="I465">
        <f>IF('Raw Data'!S460='Raw Data'!T460, 0, IF('Raw Data'!S460&gt;'Raw Data'!T460, 'Raw Data'!M460, 0))</f>
        <v>0</v>
      </c>
      <c r="J465">
        <f>IF('Raw Data'!S460='Raw Data'!T460, 0, IF('Raw Data'!S460&lt;'Raw Data'!T460, 'Raw Data'!O460, 0))</f>
        <v>0</v>
      </c>
      <c r="K465">
        <f>IF(AND(ISNUMBER('Raw Data'!S460), OR('Raw Data'!S460&gt;'Raw Data'!T460, 'Raw Data'!S460='Raw Data'!T460)), 'Raw Data'!P460, 0)</f>
        <v>0</v>
      </c>
      <c r="L465">
        <f>IF(AND(ISNUMBER('Raw Data'!S460), OR('Raw Data'!S460&lt;'Raw Data'!T460, 'Raw Data'!S460='Raw Data'!T460)), 'Raw Data'!Q460, 0)</f>
        <v>0</v>
      </c>
      <c r="M465">
        <f>IF(AND(ISNUMBER('Raw Data'!S460), OR('Raw Data'!S460&gt;'Raw Data'!T460, 'Raw Data'!S460&lt;'Raw Data'!T460)), 'Raw Data'!R460, 0)</f>
        <v>0</v>
      </c>
      <c r="N465">
        <f>IF(AND('Raw Data'!F460&lt;'Raw Data'!H460, 'Raw Data'!S460&gt;'Raw Data'!T460), 'Raw Data'!F460, 0)</f>
        <v>0</v>
      </c>
      <c r="O465" t="b">
        <f>'Raw Data'!F460&lt;'Raw Data'!H460</f>
        <v>0</v>
      </c>
      <c r="P465">
        <f>IF(AND('Raw Data'!F460&gt;'Raw Data'!H460, 'Raw Data'!S460&gt;'Raw Data'!T460), 'Raw Data'!F460, 0)</f>
        <v>0</v>
      </c>
      <c r="Q465">
        <f>IF(AND('Raw Data'!F460&gt;'Raw Data'!H460, 'Raw Data'!S460&lt;'Raw Data'!T460), 'Raw Data'!H460, 0)</f>
        <v>0</v>
      </c>
      <c r="R465">
        <f>IF(AND('Raw Data'!F460&lt;'Raw Data'!H460, 'Raw Data'!S460&lt;'Raw Data'!T460), 'Raw Data'!H460, 0)</f>
        <v>0</v>
      </c>
      <c r="S465">
        <f>IF(ISNUMBER('Raw Data'!F460), IF(_xlfn.XLOOKUP(SMALL('Raw Data'!F460:H460, 1), B465:D465, B465:D465, 0)&gt;0, SMALL('Raw Data'!F460:H460, 1), 0), 0)</f>
        <v>0</v>
      </c>
      <c r="T465">
        <f>IF(ISNUMBER('Raw Data'!F460), IF(_xlfn.XLOOKUP(SMALL('Raw Data'!F460:H460, 2), B465:D465, B465:D465, 0)&gt;0, SMALL('Raw Data'!F460:H460, 2), 0), 0)</f>
        <v>0</v>
      </c>
      <c r="U465">
        <f>IF(ISNUMBER('Raw Data'!F460), IF(_xlfn.XLOOKUP(SMALL('Raw Data'!F460:H460, 3), B465:D465, B465:D465, 0)&gt;0, SMALL('Raw Data'!F460:H460, 3), 0), 0)</f>
        <v>0</v>
      </c>
      <c r="V465">
        <f>IF(AND('Raw Data'!F460&lt;'Raw Data'!H460,'Raw Data'!S460&gt;'Raw Data'!T460),'Raw Data'!F460,IF(AND('Raw Data'!H460&lt;'Raw Data'!F460,'Raw Data'!T460&gt;'Raw Data'!S460),'Raw Data'!H460,0))</f>
        <v>0</v>
      </c>
      <c r="W465">
        <f>IF(AND('Raw Data'!F460&gt;'Raw Data'!H460,'Raw Data'!S460&gt;'Raw Data'!T460),'Raw Data'!F460,IF(AND('Raw Data'!H460&gt;'Raw Data'!F460,'Raw Data'!T460&gt;'Raw Data'!S460),'Raw Data'!H460,0))</f>
        <v>0</v>
      </c>
      <c r="X465">
        <f>IF(AND('Raw Data'!G460&gt;4,'Raw Data'!S460&gt;'Raw Data'!T460, ISNUMBER('Raw Data'!S460)),'Raw Data'!M460,IF(AND('Raw Data'!G460&gt;4,'Raw Data'!S460='Raw Data'!T460, ISNUMBER('Raw Data'!S460)),0,IF(AND(ISNUMBER('Raw Data'!S460), 'Raw Data'!S460='Raw Data'!T460),'Raw Data'!G460,0)))</f>
        <v>0</v>
      </c>
      <c r="Y465">
        <f>IF(AND('Raw Data'!G460&gt;4,'Raw Data'!S460&lt;'Raw Data'!T460),'Raw Data'!O460,IF(AND('Raw Data'!G460&gt;4,'Raw Data'!S460='Raw Data'!T460),0,IF('Raw Data'!S460='Raw Data'!T460,'Raw Data'!G460,0)))</f>
        <v>0</v>
      </c>
      <c r="Z465">
        <f>IF(AND('Raw Data'!G460&lt;4, 'Raw Data'!S460='Raw Data'!T460), 'Raw Data'!G460,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Data'!U461</f>
        <v>0</v>
      </c>
      <c r="B466">
        <f>IF('Raw Data'!S461&gt;'Raw Data'!T461, 'Raw Data'!F461, 0)</f>
        <v>0</v>
      </c>
      <c r="C466">
        <f>IF(AND(ISNUMBER('Raw Data'!S461), 'Raw Data'!S461='Raw Data'!T461), 'Raw Data'!G461, 0)</f>
        <v>0</v>
      </c>
      <c r="D466">
        <f>IF('Raw Data'!S461&lt;'Raw Data'!T461, 'Raw Data'!H461, 0)</f>
        <v>0</v>
      </c>
      <c r="E466">
        <f>IF(SUM('Raw Data'!S461:T461)&gt;2, 'Raw Data'!I461, 0)</f>
        <v>0</v>
      </c>
      <c r="F466">
        <f>IF(AND(ISNUMBER('Raw Data'!S461),SUM('Raw Data'!S461:T461)&lt;3),'Raw Data'!I461,)</f>
        <v>0</v>
      </c>
      <c r="G466">
        <f>IF(AND('Raw Data'!S461&gt;0, 'Raw Data'!T461&gt;0), 'Raw Data'!K461, 0)</f>
        <v>0</v>
      </c>
      <c r="H466">
        <f>IF(AND(ISNUMBER('Raw Data'!S461), OR('Raw Data'!S461=0, 'Raw Data'!T461=0)), 'Raw Data'!L461, 0)</f>
        <v>0</v>
      </c>
      <c r="I466">
        <f>IF('Raw Data'!S461='Raw Data'!T461, 0, IF('Raw Data'!S461&gt;'Raw Data'!T461, 'Raw Data'!M461, 0))</f>
        <v>0</v>
      </c>
      <c r="J466">
        <f>IF('Raw Data'!S461='Raw Data'!T461, 0, IF('Raw Data'!S461&lt;'Raw Data'!T461, 'Raw Data'!O461, 0))</f>
        <v>0</v>
      </c>
      <c r="K466">
        <f>IF(AND(ISNUMBER('Raw Data'!S461), OR('Raw Data'!S461&gt;'Raw Data'!T461, 'Raw Data'!S461='Raw Data'!T461)), 'Raw Data'!P461, 0)</f>
        <v>0</v>
      </c>
      <c r="L466">
        <f>IF(AND(ISNUMBER('Raw Data'!S461), OR('Raw Data'!S461&lt;'Raw Data'!T461, 'Raw Data'!S461='Raw Data'!T461)), 'Raw Data'!Q461, 0)</f>
        <v>0</v>
      </c>
      <c r="M466">
        <f>IF(AND(ISNUMBER('Raw Data'!S461), OR('Raw Data'!S461&gt;'Raw Data'!T461, 'Raw Data'!S461&lt;'Raw Data'!T461)), 'Raw Data'!R461, 0)</f>
        <v>0</v>
      </c>
      <c r="N466">
        <f>IF(AND('Raw Data'!F461&lt;'Raw Data'!H461, 'Raw Data'!S461&gt;'Raw Data'!T461), 'Raw Data'!F461, 0)</f>
        <v>0</v>
      </c>
      <c r="O466" t="b">
        <f>'Raw Data'!F461&lt;'Raw Data'!H461</f>
        <v>0</v>
      </c>
      <c r="P466">
        <f>IF(AND('Raw Data'!F461&gt;'Raw Data'!H461, 'Raw Data'!S461&gt;'Raw Data'!T461), 'Raw Data'!F461, 0)</f>
        <v>0</v>
      </c>
      <c r="Q466">
        <f>IF(AND('Raw Data'!F461&gt;'Raw Data'!H461, 'Raw Data'!S461&lt;'Raw Data'!T461), 'Raw Data'!H461, 0)</f>
        <v>0</v>
      </c>
      <c r="R466">
        <f>IF(AND('Raw Data'!F461&lt;'Raw Data'!H461, 'Raw Data'!S461&lt;'Raw Data'!T461), 'Raw Data'!H461, 0)</f>
        <v>0</v>
      </c>
      <c r="S466">
        <f>IF(ISNUMBER('Raw Data'!F461), IF(_xlfn.XLOOKUP(SMALL('Raw Data'!F461:H461, 1), B466:D466, B466:D466, 0)&gt;0, SMALL('Raw Data'!F461:H461, 1), 0), 0)</f>
        <v>0</v>
      </c>
      <c r="T466">
        <f>IF(ISNUMBER('Raw Data'!F461), IF(_xlfn.XLOOKUP(SMALL('Raw Data'!F461:H461, 2), B466:D466, B466:D466, 0)&gt;0, SMALL('Raw Data'!F461:H461, 2), 0), 0)</f>
        <v>0</v>
      </c>
      <c r="U466">
        <f>IF(ISNUMBER('Raw Data'!F461), IF(_xlfn.XLOOKUP(SMALL('Raw Data'!F461:H461, 3), B466:D466, B466:D466, 0)&gt;0, SMALL('Raw Data'!F461:H461, 3), 0), 0)</f>
        <v>0</v>
      </c>
      <c r="V466">
        <f>IF(AND('Raw Data'!F461&lt;'Raw Data'!H461,'Raw Data'!S461&gt;'Raw Data'!T461),'Raw Data'!F461,IF(AND('Raw Data'!H461&lt;'Raw Data'!F461,'Raw Data'!T461&gt;'Raw Data'!S461),'Raw Data'!H461,0))</f>
        <v>0</v>
      </c>
      <c r="W466">
        <f>IF(AND('Raw Data'!F461&gt;'Raw Data'!H461,'Raw Data'!S461&gt;'Raw Data'!T461),'Raw Data'!F461,IF(AND('Raw Data'!H461&gt;'Raw Data'!F461,'Raw Data'!T461&gt;'Raw Data'!S461),'Raw Data'!H461,0))</f>
        <v>0</v>
      </c>
      <c r="X466">
        <f>IF(AND('Raw Data'!G461&gt;4,'Raw Data'!S461&gt;'Raw Data'!T461, ISNUMBER('Raw Data'!S461)),'Raw Data'!M461,IF(AND('Raw Data'!G461&gt;4,'Raw Data'!S461='Raw Data'!T461, ISNUMBER('Raw Data'!S461)),0,IF(AND(ISNUMBER('Raw Data'!S461), 'Raw Data'!S461='Raw Data'!T461),'Raw Data'!G461,0)))</f>
        <v>0</v>
      </c>
      <c r="Y466">
        <f>IF(AND('Raw Data'!G461&gt;4,'Raw Data'!S461&lt;'Raw Data'!T461),'Raw Data'!O461,IF(AND('Raw Data'!G461&gt;4,'Raw Data'!S461='Raw Data'!T461),0,IF('Raw Data'!S461='Raw Data'!T461,'Raw Data'!G461,0)))</f>
        <v>0</v>
      </c>
      <c r="Z466">
        <f>IF(AND('Raw Data'!G461&lt;4, 'Raw Data'!S461='Raw Data'!T461), 'Raw Data'!G461,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Data'!U462</f>
        <v>0</v>
      </c>
      <c r="B467">
        <f>IF('Raw Data'!S462&gt;'Raw Data'!T462, 'Raw Data'!F462, 0)</f>
        <v>0</v>
      </c>
      <c r="C467">
        <f>IF(AND(ISNUMBER('Raw Data'!S462), 'Raw Data'!S462='Raw Data'!T462), 'Raw Data'!G462, 0)</f>
        <v>0</v>
      </c>
      <c r="D467">
        <f>IF('Raw Data'!S462&lt;'Raw Data'!T462, 'Raw Data'!H462, 0)</f>
        <v>0</v>
      </c>
      <c r="E467">
        <f>IF(SUM('Raw Data'!S462:T462)&gt;2, 'Raw Data'!I462, 0)</f>
        <v>0</v>
      </c>
      <c r="F467">
        <f>IF(AND(ISNUMBER('Raw Data'!S462),SUM('Raw Data'!S462:T462)&lt;3),'Raw Data'!I462,)</f>
        <v>0</v>
      </c>
      <c r="G467">
        <f>IF(AND('Raw Data'!S462&gt;0, 'Raw Data'!T462&gt;0), 'Raw Data'!K462, 0)</f>
        <v>0</v>
      </c>
      <c r="H467">
        <f>IF(AND(ISNUMBER('Raw Data'!S462), OR('Raw Data'!S462=0, 'Raw Data'!T462=0)), 'Raw Data'!L462, 0)</f>
        <v>0</v>
      </c>
      <c r="I467">
        <f>IF('Raw Data'!S462='Raw Data'!T462, 0, IF('Raw Data'!S462&gt;'Raw Data'!T462, 'Raw Data'!M462, 0))</f>
        <v>0</v>
      </c>
      <c r="J467">
        <f>IF('Raw Data'!S462='Raw Data'!T462, 0, IF('Raw Data'!S462&lt;'Raw Data'!T462, 'Raw Data'!O462, 0))</f>
        <v>0</v>
      </c>
      <c r="K467">
        <f>IF(AND(ISNUMBER('Raw Data'!S462), OR('Raw Data'!S462&gt;'Raw Data'!T462, 'Raw Data'!S462='Raw Data'!T462)), 'Raw Data'!P462, 0)</f>
        <v>0</v>
      </c>
      <c r="L467">
        <f>IF(AND(ISNUMBER('Raw Data'!S462), OR('Raw Data'!S462&lt;'Raw Data'!T462, 'Raw Data'!S462='Raw Data'!T462)), 'Raw Data'!Q462, 0)</f>
        <v>0</v>
      </c>
      <c r="M467">
        <f>IF(AND(ISNUMBER('Raw Data'!S462), OR('Raw Data'!S462&gt;'Raw Data'!T462, 'Raw Data'!S462&lt;'Raw Data'!T462)), 'Raw Data'!R462, 0)</f>
        <v>0</v>
      </c>
      <c r="N467">
        <f>IF(AND('Raw Data'!F462&lt;'Raw Data'!H462, 'Raw Data'!S462&gt;'Raw Data'!T462), 'Raw Data'!F462, 0)</f>
        <v>0</v>
      </c>
      <c r="O467" t="b">
        <f>'Raw Data'!F462&lt;'Raw Data'!H462</f>
        <v>0</v>
      </c>
      <c r="P467">
        <f>IF(AND('Raw Data'!F462&gt;'Raw Data'!H462, 'Raw Data'!S462&gt;'Raw Data'!T462), 'Raw Data'!F462, 0)</f>
        <v>0</v>
      </c>
      <c r="Q467">
        <f>IF(AND('Raw Data'!F462&gt;'Raw Data'!H462, 'Raw Data'!S462&lt;'Raw Data'!T462), 'Raw Data'!H462, 0)</f>
        <v>0</v>
      </c>
      <c r="R467">
        <f>IF(AND('Raw Data'!F462&lt;'Raw Data'!H462, 'Raw Data'!S462&lt;'Raw Data'!T462), 'Raw Data'!H462, 0)</f>
        <v>0</v>
      </c>
      <c r="S467">
        <f>IF(ISNUMBER('Raw Data'!F462), IF(_xlfn.XLOOKUP(SMALL('Raw Data'!F462:H462, 1), B467:D467, B467:D467, 0)&gt;0, SMALL('Raw Data'!F462:H462, 1), 0), 0)</f>
        <v>0</v>
      </c>
      <c r="T467">
        <f>IF(ISNUMBER('Raw Data'!F462), IF(_xlfn.XLOOKUP(SMALL('Raw Data'!F462:H462, 2), B467:D467, B467:D467, 0)&gt;0, SMALL('Raw Data'!F462:H462, 2), 0), 0)</f>
        <v>0</v>
      </c>
      <c r="U467">
        <f>IF(ISNUMBER('Raw Data'!F462), IF(_xlfn.XLOOKUP(SMALL('Raw Data'!F462:H462, 3), B467:D467, B467:D467, 0)&gt;0, SMALL('Raw Data'!F462:H462, 3), 0), 0)</f>
        <v>0</v>
      </c>
      <c r="V467">
        <f>IF(AND('Raw Data'!F462&lt;'Raw Data'!H462,'Raw Data'!S462&gt;'Raw Data'!T462),'Raw Data'!F462,IF(AND('Raw Data'!H462&lt;'Raw Data'!F462,'Raw Data'!T462&gt;'Raw Data'!S462),'Raw Data'!H462,0))</f>
        <v>0</v>
      </c>
      <c r="W467">
        <f>IF(AND('Raw Data'!F462&gt;'Raw Data'!H462,'Raw Data'!S462&gt;'Raw Data'!T462),'Raw Data'!F462,IF(AND('Raw Data'!H462&gt;'Raw Data'!F462,'Raw Data'!T462&gt;'Raw Data'!S462),'Raw Data'!H462,0))</f>
        <v>0</v>
      </c>
      <c r="X467">
        <f>IF(AND('Raw Data'!G462&gt;4,'Raw Data'!S462&gt;'Raw Data'!T462, ISNUMBER('Raw Data'!S462)),'Raw Data'!M462,IF(AND('Raw Data'!G462&gt;4,'Raw Data'!S462='Raw Data'!T462, ISNUMBER('Raw Data'!S462)),0,IF(AND(ISNUMBER('Raw Data'!S462), 'Raw Data'!S462='Raw Data'!T462),'Raw Data'!G462,0)))</f>
        <v>0</v>
      </c>
      <c r="Y467">
        <f>IF(AND('Raw Data'!G462&gt;4,'Raw Data'!S462&lt;'Raw Data'!T462),'Raw Data'!O462,IF(AND('Raw Data'!G462&gt;4,'Raw Data'!S462='Raw Data'!T462),0,IF('Raw Data'!S462='Raw Data'!T462,'Raw Data'!G462,0)))</f>
        <v>0</v>
      </c>
      <c r="Z467">
        <f>IF(AND('Raw Data'!G462&lt;4, 'Raw Data'!S462='Raw Data'!T462), 'Raw Data'!G462,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Data'!U463</f>
        <v>0</v>
      </c>
      <c r="B468">
        <f>IF('Raw Data'!S463&gt;'Raw Data'!T463, 'Raw Data'!F463, 0)</f>
        <v>0</v>
      </c>
      <c r="C468">
        <f>IF(AND(ISNUMBER('Raw Data'!S463), 'Raw Data'!S463='Raw Data'!T463), 'Raw Data'!G463, 0)</f>
        <v>0</v>
      </c>
      <c r="D468">
        <f>IF('Raw Data'!S463&lt;'Raw Data'!T463, 'Raw Data'!H463, 0)</f>
        <v>0</v>
      </c>
      <c r="E468">
        <f>IF(SUM('Raw Data'!S463:T463)&gt;2, 'Raw Data'!I463, 0)</f>
        <v>0</v>
      </c>
      <c r="F468">
        <f>IF(AND(ISNUMBER('Raw Data'!S463),SUM('Raw Data'!S463:T463)&lt;3),'Raw Data'!I463,)</f>
        <v>0</v>
      </c>
      <c r="G468">
        <f>IF(AND('Raw Data'!S463&gt;0, 'Raw Data'!T463&gt;0), 'Raw Data'!K463, 0)</f>
        <v>0</v>
      </c>
      <c r="H468">
        <f>IF(AND(ISNUMBER('Raw Data'!S463), OR('Raw Data'!S463=0, 'Raw Data'!T463=0)), 'Raw Data'!L463, 0)</f>
        <v>0</v>
      </c>
      <c r="I468">
        <f>IF('Raw Data'!S463='Raw Data'!T463, 0, IF('Raw Data'!S463&gt;'Raw Data'!T463, 'Raw Data'!M463, 0))</f>
        <v>0</v>
      </c>
      <c r="J468">
        <f>IF('Raw Data'!S463='Raw Data'!T463, 0, IF('Raw Data'!S463&lt;'Raw Data'!T463, 'Raw Data'!O463, 0))</f>
        <v>0</v>
      </c>
      <c r="K468">
        <f>IF(AND(ISNUMBER('Raw Data'!S463), OR('Raw Data'!S463&gt;'Raw Data'!T463, 'Raw Data'!S463='Raw Data'!T463)), 'Raw Data'!P463, 0)</f>
        <v>0</v>
      </c>
      <c r="L468">
        <f>IF(AND(ISNUMBER('Raw Data'!S463), OR('Raw Data'!S463&lt;'Raw Data'!T463, 'Raw Data'!S463='Raw Data'!T463)), 'Raw Data'!Q463, 0)</f>
        <v>0</v>
      </c>
      <c r="M468">
        <f>IF(AND(ISNUMBER('Raw Data'!S463), OR('Raw Data'!S463&gt;'Raw Data'!T463, 'Raw Data'!S463&lt;'Raw Data'!T463)), 'Raw Data'!R463, 0)</f>
        <v>0</v>
      </c>
      <c r="N468">
        <f>IF(AND('Raw Data'!F463&lt;'Raw Data'!H463, 'Raw Data'!S463&gt;'Raw Data'!T463), 'Raw Data'!F463, 0)</f>
        <v>0</v>
      </c>
      <c r="O468" t="b">
        <f>'Raw Data'!F463&lt;'Raw Data'!H463</f>
        <v>0</v>
      </c>
      <c r="P468">
        <f>IF(AND('Raw Data'!F463&gt;'Raw Data'!H463, 'Raw Data'!S463&gt;'Raw Data'!T463), 'Raw Data'!F463, 0)</f>
        <v>0</v>
      </c>
      <c r="Q468">
        <f>IF(AND('Raw Data'!F463&gt;'Raw Data'!H463, 'Raw Data'!S463&lt;'Raw Data'!T463), 'Raw Data'!H463, 0)</f>
        <v>0</v>
      </c>
      <c r="R468">
        <f>IF(AND('Raw Data'!F463&lt;'Raw Data'!H463, 'Raw Data'!S463&lt;'Raw Data'!T463), 'Raw Data'!H463, 0)</f>
        <v>0</v>
      </c>
      <c r="S468">
        <f>IF(ISNUMBER('Raw Data'!F463), IF(_xlfn.XLOOKUP(SMALL('Raw Data'!F463:H463, 1), B468:D468, B468:D468, 0)&gt;0, SMALL('Raw Data'!F463:H463, 1), 0), 0)</f>
        <v>0</v>
      </c>
      <c r="T468">
        <f>IF(ISNUMBER('Raw Data'!F463), IF(_xlfn.XLOOKUP(SMALL('Raw Data'!F463:H463, 2), B468:D468, B468:D468, 0)&gt;0, SMALL('Raw Data'!F463:H463, 2), 0), 0)</f>
        <v>0</v>
      </c>
      <c r="U468">
        <f>IF(ISNUMBER('Raw Data'!F463), IF(_xlfn.XLOOKUP(SMALL('Raw Data'!F463:H463, 3), B468:D468, B468:D468, 0)&gt;0, SMALL('Raw Data'!F463:H463, 3), 0), 0)</f>
        <v>0</v>
      </c>
      <c r="V468">
        <f>IF(AND('Raw Data'!F463&lt;'Raw Data'!H463,'Raw Data'!S463&gt;'Raw Data'!T463),'Raw Data'!F463,IF(AND('Raw Data'!H463&lt;'Raw Data'!F463,'Raw Data'!T463&gt;'Raw Data'!S463),'Raw Data'!H463,0))</f>
        <v>0</v>
      </c>
      <c r="W468">
        <f>IF(AND('Raw Data'!F463&gt;'Raw Data'!H463,'Raw Data'!S463&gt;'Raw Data'!T463),'Raw Data'!F463,IF(AND('Raw Data'!H463&gt;'Raw Data'!F463,'Raw Data'!T463&gt;'Raw Data'!S463),'Raw Data'!H463,0))</f>
        <v>0</v>
      </c>
      <c r="X468">
        <f>IF(AND('Raw Data'!G463&gt;4,'Raw Data'!S463&gt;'Raw Data'!T463, ISNUMBER('Raw Data'!S463)),'Raw Data'!M463,IF(AND('Raw Data'!G463&gt;4,'Raw Data'!S463='Raw Data'!T463, ISNUMBER('Raw Data'!S463)),0,IF(AND(ISNUMBER('Raw Data'!S463), 'Raw Data'!S463='Raw Data'!T463),'Raw Data'!G463,0)))</f>
        <v>0</v>
      </c>
      <c r="Y468">
        <f>IF(AND('Raw Data'!G463&gt;4,'Raw Data'!S463&lt;'Raw Data'!T463),'Raw Data'!O463,IF(AND('Raw Data'!G463&gt;4,'Raw Data'!S463='Raw Data'!T463),0,IF('Raw Data'!S463='Raw Data'!T463,'Raw Data'!G463,0)))</f>
        <v>0</v>
      </c>
      <c r="Z468">
        <f>IF(AND('Raw Data'!G463&lt;4, 'Raw Data'!S463='Raw Data'!T463), 'Raw Data'!G463,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Data'!U464</f>
        <v>0</v>
      </c>
      <c r="B469">
        <f>IF('Raw Data'!S464&gt;'Raw Data'!T464, 'Raw Data'!F464, 0)</f>
        <v>0</v>
      </c>
      <c r="C469">
        <f>IF(AND(ISNUMBER('Raw Data'!S464), 'Raw Data'!S464='Raw Data'!T464), 'Raw Data'!G464, 0)</f>
        <v>0</v>
      </c>
      <c r="D469">
        <f>IF('Raw Data'!S464&lt;'Raw Data'!T464, 'Raw Data'!H464, 0)</f>
        <v>0</v>
      </c>
      <c r="E469">
        <f>IF(SUM('Raw Data'!S464:T464)&gt;2, 'Raw Data'!I464, 0)</f>
        <v>0</v>
      </c>
      <c r="F469">
        <f>IF(AND(ISNUMBER('Raw Data'!S464),SUM('Raw Data'!S464:T464)&lt;3),'Raw Data'!I464,)</f>
        <v>0</v>
      </c>
      <c r="G469">
        <f>IF(AND('Raw Data'!S464&gt;0, 'Raw Data'!T464&gt;0), 'Raw Data'!K464, 0)</f>
        <v>0</v>
      </c>
      <c r="H469">
        <f>IF(AND(ISNUMBER('Raw Data'!S464), OR('Raw Data'!S464=0, 'Raw Data'!T464=0)), 'Raw Data'!L464, 0)</f>
        <v>0</v>
      </c>
      <c r="I469">
        <f>IF('Raw Data'!S464='Raw Data'!T464, 0, IF('Raw Data'!S464&gt;'Raw Data'!T464, 'Raw Data'!M464, 0))</f>
        <v>0</v>
      </c>
      <c r="J469">
        <f>IF('Raw Data'!S464='Raw Data'!T464, 0, IF('Raw Data'!S464&lt;'Raw Data'!T464, 'Raw Data'!O464, 0))</f>
        <v>0</v>
      </c>
      <c r="K469">
        <f>IF(AND(ISNUMBER('Raw Data'!S464), OR('Raw Data'!S464&gt;'Raw Data'!T464, 'Raw Data'!S464='Raw Data'!T464)), 'Raw Data'!P464, 0)</f>
        <v>0</v>
      </c>
      <c r="L469">
        <f>IF(AND(ISNUMBER('Raw Data'!S464), OR('Raw Data'!S464&lt;'Raw Data'!T464, 'Raw Data'!S464='Raw Data'!T464)), 'Raw Data'!Q464, 0)</f>
        <v>0</v>
      </c>
      <c r="M469">
        <f>IF(AND(ISNUMBER('Raw Data'!S464), OR('Raw Data'!S464&gt;'Raw Data'!T464, 'Raw Data'!S464&lt;'Raw Data'!T464)), 'Raw Data'!R464, 0)</f>
        <v>0</v>
      </c>
      <c r="N469">
        <f>IF(AND('Raw Data'!F464&lt;'Raw Data'!H464, 'Raw Data'!S464&gt;'Raw Data'!T464), 'Raw Data'!F464, 0)</f>
        <v>0</v>
      </c>
      <c r="O469" t="b">
        <f>'Raw Data'!F464&lt;'Raw Data'!H464</f>
        <v>0</v>
      </c>
      <c r="P469">
        <f>IF(AND('Raw Data'!F464&gt;'Raw Data'!H464, 'Raw Data'!S464&gt;'Raw Data'!T464), 'Raw Data'!F464, 0)</f>
        <v>0</v>
      </c>
      <c r="Q469">
        <f>IF(AND('Raw Data'!F464&gt;'Raw Data'!H464, 'Raw Data'!S464&lt;'Raw Data'!T464), 'Raw Data'!H464, 0)</f>
        <v>0</v>
      </c>
      <c r="R469">
        <f>IF(AND('Raw Data'!F464&lt;'Raw Data'!H464, 'Raw Data'!S464&lt;'Raw Data'!T464), 'Raw Data'!H464, 0)</f>
        <v>0</v>
      </c>
      <c r="S469">
        <f>IF(ISNUMBER('Raw Data'!F464), IF(_xlfn.XLOOKUP(SMALL('Raw Data'!F464:H464, 1), B469:D469, B469:D469, 0)&gt;0, SMALL('Raw Data'!F464:H464, 1), 0), 0)</f>
        <v>0</v>
      </c>
      <c r="T469">
        <f>IF(ISNUMBER('Raw Data'!F464), IF(_xlfn.XLOOKUP(SMALL('Raw Data'!F464:H464, 2), B469:D469, B469:D469, 0)&gt;0, SMALL('Raw Data'!F464:H464, 2), 0), 0)</f>
        <v>0</v>
      </c>
      <c r="U469">
        <f>IF(ISNUMBER('Raw Data'!F464), IF(_xlfn.XLOOKUP(SMALL('Raw Data'!F464:H464, 3), B469:D469, B469:D469, 0)&gt;0, SMALL('Raw Data'!F464:H464, 3), 0), 0)</f>
        <v>0</v>
      </c>
      <c r="V469">
        <f>IF(AND('Raw Data'!F464&lt;'Raw Data'!H464,'Raw Data'!S464&gt;'Raw Data'!T464),'Raw Data'!F464,IF(AND('Raw Data'!H464&lt;'Raw Data'!F464,'Raw Data'!T464&gt;'Raw Data'!S464),'Raw Data'!H464,0))</f>
        <v>0</v>
      </c>
      <c r="W469">
        <f>IF(AND('Raw Data'!F464&gt;'Raw Data'!H464,'Raw Data'!S464&gt;'Raw Data'!T464),'Raw Data'!F464,IF(AND('Raw Data'!H464&gt;'Raw Data'!F464,'Raw Data'!T464&gt;'Raw Data'!S464),'Raw Data'!H464,0))</f>
        <v>0</v>
      </c>
      <c r="X469">
        <f>IF(AND('Raw Data'!G464&gt;4,'Raw Data'!S464&gt;'Raw Data'!T464, ISNUMBER('Raw Data'!S464)),'Raw Data'!M464,IF(AND('Raw Data'!G464&gt;4,'Raw Data'!S464='Raw Data'!T464, ISNUMBER('Raw Data'!S464)),0,IF(AND(ISNUMBER('Raw Data'!S464), 'Raw Data'!S464='Raw Data'!T464),'Raw Data'!G464,0)))</f>
        <v>0</v>
      </c>
      <c r="Y469">
        <f>IF(AND('Raw Data'!G464&gt;4,'Raw Data'!S464&lt;'Raw Data'!T464),'Raw Data'!O464,IF(AND('Raw Data'!G464&gt;4,'Raw Data'!S464='Raw Data'!T464),0,IF('Raw Data'!S464='Raw Data'!T464,'Raw Data'!G464,0)))</f>
        <v>0</v>
      </c>
      <c r="Z469">
        <f>IF(AND('Raw Data'!G464&lt;4, 'Raw Data'!S464='Raw Data'!T464), 'Raw Data'!G464,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Data'!U465</f>
        <v>0</v>
      </c>
      <c r="B470">
        <f>IF('Raw Data'!S465&gt;'Raw Data'!T465, 'Raw Data'!F465, 0)</f>
        <v>0</v>
      </c>
      <c r="C470">
        <f>IF(AND(ISNUMBER('Raw Data'!S465), 'Raw Data'!S465='Raw Data'!T465), 'Raw Data'!G465, 0)</f>
        <v>0</v>
      </c>
      <c r="D470">
        <f>IF('Raw Data'!S465&lt;'Raw Data'!T465, 'Raw Data'!H465, 0)</f>
        <v>0</v>
      </c>
      <c r="E470">
        <f>IF(SUM('Raw Data'!S465:T465)&gt;2, 'Raw Data'!I465, 0)</f>
        <v>0</v>
      </c>
      <c r="F470">
        <f>IF(AND(ISNUMBER('Raw Data'!S465),SUM('Raw Data'!S465:T465)&lt;3),'Raw Data'!I465,)</f>
        <v>0</v>
      </c>
      <c r="G470">
        <f>IF(AND('Raw Data'!S465&gt;0, 'Raw Data'!T465&gt;0), 'Raw Data'!K465, 0)</f>
        <v>0</v>
      </c>
      <c r="H470">
        <f>IF(AND(ISNUMBER('Raw Data'!S465), OR('Raw Data'!S465=0, 'Raw Data'!T465=0)), 'Raw Data'!L465, 0)</f>
        <v>0</v>
      </c>
      <c r="I470">
        <f>IF('Raw Data'!S465='Raw Data'!T465, 0, IF('Raw Data'!S465&gt;'Raw Data'!T465, 'Raw Data'!M465, 0))</f>
        <v>0</v>
      </c>
      <c r="J470">
        <f>IF('Raw Data'!S465='Raw Data'!T465, 0, IF('Raw Data'!S465&lt;'Raw Data'!T465, 'Raw Data'!O465, 0))</f>
        <v>0</v>
      </c>
      <c r="K470">
        <f>IF(AND(ISNUMBER('Raw Data'!S465), OR('Raw Data'!S465&gt;'Raw Data'!T465, 'Raw Data'!S465='Raw Data'!T465)), 'Raw Data'!P465, 0)</f>
        <v>0</v>
      </c>
      <c r="L470">
        <f>IF(AND(ISNUMBER('Raw Data'!S465), OR('Raw Data'!S465&lt;'Raw Data'!T465, 'Raw Data'!S465='Raw Data'!T465)), 'Raw Data'!Q465, 0)</f>
        <v>0</v>
      </c>
      <c r="M470">
        <f>IF(AND(ISNUMBER('Raw Data'!S465), OR('Raw Data'!S465&gt;'Raw Data'!T465, 'Raw Data'!S465&lt;'Raw Data'!T465)), 'Raw Data'!R465, 0)</f>
        <v>0</v>
      </c>
      <c r="N470">
        <f>IF(AND('Raw Data'!F465&lt;'Raw Data'!H465, 'Raw Data'!S465&gt;'Raw Data'!T465), 'Raw Data'!F465, 0)</f>
        <v>0</v>
      </c>
      <c r="O470" t="b">
        <f>'Raw Data'!F465&lt;'Raw Data'!H465</f>
        <v>0</v>
      </c>
      <c r="P470">
        <f>IF(AND('Raw Data'!F465&gt;'Raw Data'!H465, 'Raw Data'!S465&gt;'Raw Data'!T465), 'Raw Data'!F465, 0)</f>
        <v>0</v>
      </c>
      <c r="Q470">
        <f>IF(AND('Raw Data'!F465&gt;'Raw Data'!H465, 'Raw Data'!S465&lt;'Raw Data'!T465), 'Raw Data'!H465, 0)</f>
        <v>0</v>
      </c>
      <c r="R470">
        <f>IF(AND('Raw Data'!F465&lt;'Raw Data'!H465, 'Raw Data'!S465&lt;'Raw Data'!T465), 'Raw Data'!H465, 0)</f>
        <v>0</v>
      </c>
      <c r="S470">
        <f>IF(ISNUMBER('Raw Data'!F465), IF(_xlfn.XLOOKUP(SMALL('Raw Data'!F465:H465, 1), B470:D470, B470:D470, 0)&gt;0, SMALL('Raw Data'!F465:H465, 1), 0), 0)</f>
        <v>0</v>
      </c>
      <c r="T470">
        <f>IF(ISNUMBER('Raw Data'!F465), IF(_xlfn.XLOOKUP(SMALL('Raw Data'!F465:H465, 2), B470:D470, B470:D470, 0)&gt;0, SMALL('Raw Data'!F465:H465, 2), 0), 0)</f>
        <v>0</v>
      </c>
      <c r="U470">
        <f>IF(ISNUMBER('Raw Data'!F465), IF(_xlfn.XLOOKUP(SMALL('Raw Data'!F465:H465, 3), B470:D470, B470:D470, 0)&gt;0, SMALL('Raw Data'!F465:H465, 3), 0), 0)</f>
        <v>0</v>
      </c>
      <c r="V470">
        <f>IF(AND('Raw Data'!F465&lt;'Raw Data'!H465,'Raw Data'!S465&gt;'Raw Data'!T465),'Raw Data'!F465,IF(AND('Raw Data'!H465&lt;'Raw Data'!F465,'Raw Data'!T465&gt;'Raw Data'!S465),'Raw Data'!H465,0))</f>
        <v>0</v>
      </c>
      <c r="W470">
        <f>IF(AND('Raw Data'!F465&gt;'Raw Data'!H465,'Raw Data'!S465&gt;'Raw Data'!T465),'Raw Data'!F465,IF(AND('Raw Data'!H465&gt;'Raw Data'!F465,'Raw Data'!T465&gt;'Raw Data'!S465),'Raw Data'!H465,0))</f>
        <v>0</v>
      </c>
      <c r="X470">
        <f>IF(AND('Raw Data'!G465&gt;4,'Raw Data'!S465&gt;'Raw Data'!T465, ISNUMBER('Raw Data'!S465)),'Raw Data'!M465,IF(AND('Raw Data'!G465&gt;4,'Raw Data'!S465='Raw Data'!T465, ISNUMBER('Raw Data'!S465)),0,IF(AND(ISNUMBER('Raw Data'!S465), 'Raw Data'!S465='Raw Data'!T465),'Raw Data'!G465,0)))</f>
        <v>0</v>
      </c>
      <c r="Y470">
        <f>IF(AND('Raw Data'!G465&gt;4,'Raw Data'!S465&lt;'Raw Data'!T465),'Raw Data'!O465,IF(AND('Raw Data'!G465&gt;4,'Raw Data'!S465='Raw Data'!T465),0,IF('Raw Data'!S465='Raw Data'!T465,'Raw Data'!G465,0)))</f>
        <v>0</v>
      </c>
      <c r="Z470">
        <f>IF(AND('Raw Data'!G465&lt;4, 'Raw Data'!S465='Raw Data'!T465), 'Raw Data'!G465,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Data'!U466</f>
        <v>0</v>
      </c>
      <c r="B471">
        <f>IF('Raw Data'!S466&gt;'Raw Data'!T466, 'Raw Data'!F466, 0)</f>
        <v>0</v>
      </c>
      <c r="C471">
        <f>IF(AND(ISNUMBER('Raw Data'!S466), 'Raw Data'!S466='Raw Data'!T466), 'Raw Data'!G466, 0)</f>
        <v>0</v>
      </c>
      <c r="D471">
        <f>IF('Raw Data'!S466&lt;'Raw Data'!T466, 'Raw Data'!H466, 0)</f>
        <v>0</v>
      </c>
      <c r="E471">
        <f>IF(SUM('Raw Data'!S466:T466)&gt;2, 'Raw Data'!I466, 0)</f>
        <v>0</v>
      </c>
      <c r="F471">
        <f>IF(AND(ISNUMBER('Raw Data'!S466),SUM('Raw Data'!S466:T466)&lt;3),'Raw Data'!I466,)</f>
        <v>0</v>
      </c>
      <c r="G471">
        <f>IF(AND('Raw Data'!S466&gt;0, 'Raw Data'!T466&gt;0), 'Raw Data'!K466, 0)</f>
        <v>0</v>
      </c>
      <c r="H471">
        <f>IF(AND(ISNUMBER('Raw Data'!S466), OR('Raw Data'!S466=0, 'Raw Data'!T466=0)), 'Raw Data'!L466, 0)</f>
        <v>0</v>
      </c>
      <c r="I471">
        <f>IF('Raw Data'!S466='Raw Data'!T466, 0, IF('Raw Data'!S466&gt;'Raw Data'!T466, 'Raw Data'!M466, 0))</f>
        <v>0</v>
      </c>
      <c r="J471">
        <f>IF('Raw Data'!S466='Raw Data'!T466, 0, IF('Raw Data'!S466&lt;'Raw Data'!T466, 'Raw Data'!O466, 0))</f>
        <v>0</v>
      </c>
      <c r="K471">
        <f>IF(AND(ISNUMBER('Raw Data'!S466), OR('Raw Data'!S466&gt;'Raw Data'!T466, 'Raw Data'!S466='Raw Data'!T466)), 'Raw Data'!P466, 0)</f>
        <v>0</v>
      </c>
      <c r="L471">
        <f>IF(AND(ISNUMBER('Raw Data'!S466), OR('Raw Data'!S466&lt;'Raw Data'!T466, 'Raw Data'!S466='Raw Data'!T466)), 'Raw Data'!Q466, 0)</f>
        <v>0</v>
      </c>
      <c r="M471">
        <f>IF(AND(ISNUMBER('Raw Data'!S466), OR('Raw Data'!S466&gt;'Raw Data'!T466, 'Raw Data'!S466&lt;'Raw Data'!T466)), 'Raw Data'!R466, 0)</f>
        <v>0</v>
      </c>
      <c r="N471">
        <f>IF(AND('Raw Data'!F466&lt;'Raw Data'!H466, 'Raw Data'!S466&gt;'Raw Data'!T466), 'Raw Data'!F466, 0)</f>
        <v>0</v>
      </c>
      <c r="O471" t="b">
        <f>'Raw Data'!F466&lt;'Raw Data'!H466</f>
        <v>0</v>
      </c>
      <c r="P471">
        <f>IF(AND('Raw Data'!F466&gt;'Raw Data'!H466, 'Raw Data'!S466&gt;'Raw Data'!T466), 'Raw Data'!F466, 0)</f>
        <v>0</v>
      </c>
      <c r="Q471">
        <f>IF(AND('Raw Data'!F466&gt;'Raw Data'!H466, 'Raw Data'!S466&lt;'Raw Data'!T466), 'Raw Data'!H466, 0)</f>
        <v>0</v>
      </c>
      <c r="R471">
        <f>IF(AND('Raw Data'!F466&lt;'Raw Data'!H466, 'Raw Data'!S466&lt;'Raw Data'!T466), 'Raw Data'!H466, 0)</f>
        <v>0</v>
      </c>
      <c r="S471">
        <f>IF(ISNUMBER('Raw Data'!F466), IF(_xlfn.XLOOKUP(SMALL('Raw Data'!F466:H466, 1), B471:D471, B471:D471, 0)&gt;0, SMALL('Raw Data'!F466:H466, 1), 0), 0)</f>
        <v>0</v>
      </c>
      <c r="T471">
        <f>IF(ISNUMBER('Raw Data'!F466), IF(_xlfn.XLOOKUP(SMALL('Raw Data'!F466:H466, 2), B471:D471, B471:D471, 0)&gt;0, SMALL('Raw Data'!F466:H466, 2), 0), 0)</f>
        <v>0</v>
      </c>
      <c r="U471">
        <f>IF(ISNUMBER('Raw Data'!F466), IF(_xlfn.XLOOKUP(SMALL('Raw Data'!F466:H466, 3), B471:D471, B471:D471, 0)&gt;0, SMALL('Raw Data'!F466:H466, 3), 0), 0)</f>
        <v>0</v>
      </c>
      <c r="V471">
        <f>IF(AND('Raw Data'!F466&lt;'Raw Data'!H466,'Raw Data'!S466&gt;'Raw Data'!T466),'Raw Data'!F466,IF(AND('Raw Data'!H466&lt;'Raw Data'!F466,'Raw Data'!T466&gt;'Raw Data'!S466),'Raw Data'!H466,0))</f>
        <v>0</v>
      </c>
      <c r="W471">
        <f>IF(AND('Raw Data'!F466&gt;'Raw Data'!H466,'Raw Data'!S466&gt;'Raw Data'!T466),'Raw Data'!F466,IF(AND('Raw Data'!H466&gt;'Raw Data'!F466,'Raw Data'!T466&gt;'Raw Data'!S466),'Raw Data'!H466,0))</f>
        <v>0</v>
      </c>
      <c r="X471">
        <f>IF(AND('Raw Data'!G466&gt;4,'Raw Data'!S466&gt;'Raw Data'!T466, ISNUMBER('Raw Data'!S466)),'Raw Data'!M466,IF(AND('Raw Data'!G466&gt;4,'Raw Data'!S466='Raw Data'!T466, ISNUMBER('Raw Data'!S466)),0,IF(AND(ISNUMBER('Raw Data'!S466), 'Raw Data'!S466='Raw Data'!T466),'Raw Data'!G466,0)))</f>
        <v>0</v>
      </c>
      <c r="Y471">
        <f>IF(AND('Raw Data'!G466&gt;4,'Raw Data'!S466&lt;'Raw Data'!T466),'Raw Data'!O466,IF(AND('Raw Data'!G466&gt;4,'Raw Data'!S466='Raw Data'!T466),0,IF('Raw Data'!S466='Raw Data'!T466,'Raw Data'!G466,0)))</f>
        <v>0</v>
      </c>
      <c r="Z471">
        <f>IF(AND('Raw Data'!G466&lt;4, 'Raw Data'!S466='Raw Data'!T466), 'Raw Data'!G466,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Data'!U467</f>
        <v>0</v>
      </c>
      <c r="B472">
        <f>IF('Raw Data'!S467&gt;'Raw Data'!T467, 'Raw Data'!F467, 0)</f>
        <v>0</v>
      </c>
      <c r="C472">
        <f>IF(AND(ISNUMBER('Raw Data'!S467), 'Raw Data'!S467='Raw Data'!T467), 'Raw Data'!G467, 0)</f>
        <v>0</v>
      </c>
      <c r="D472">
        <f>IF('Raw Data'!S467&lt;'Raw Data'!T467, 'Raw Data'!H467, 0)</f>
        <v>0</v>
      </c>
      <c r="E472">
        <f>IF(SUM('Raw Data'!S467:T467)&gt;2, 'Raw Data'!I467, 0)</f>
        <v>0</v>
      </c>
      <c r="F472">
        <f>IF(AND(ISNUMBER('Raw Data'!S467),SUM('Raw Data'!S467:T467)&lt;3),'Raw Data'!I467,)</f>
        <v>0</v>
      </c>
      <c r="G472">
        <f>IF(AND('Raw Data'!S467&gt;0, 'Raw Data'!T467&gt;0), 'Raw Data'!K467, 0)</f>
        <v>0</v>
      </c>
      <c r="H472">
        <f>IF(AND(ISNUMBER('Raw Data'!S467), OR('Raw Data'!S467=0, 'Raw Data'!T467=0)), 'Raw Data'!L467, 0)</f>
        <v>0</v>
      </c>
      <c r="I472">
        <f>IF('Raw Data'!S467='Raw Data'!T467, 0, IF('Raw Data'!S467&gt;'Raw Data'!T467, 'Raw Data'!M467, 0))</f>
        <v>0</v>
      </c>
      <c r="J472">
        <f>IF('Raw Data'!S467='Raw Data'!T467, 0, IF('Raw Data'!S467&lt;'Raw Data'!T467, 'Raw Data'!O467, 0))</f>
        <v>0</v>
      </c>
      <c r="K472">
        <f>IF(AND(ISNUMBER('Raw Data'!S467), OR('Raw Data'!S467&gt;'Raw Data'!T467, 'Raw Data'!S467='Raw Data'!T467)), 'Raw Data'!P467, 0)</f>
        <v>0</v>
      </c>
      <c r="L472">
        <f>IF(AND(ISNUMBER('Raw Data'!S467), OR('Raw Data'!S467&lt;'Raw Data'!T467, 'Raw Data'!S467='Raw Data'!T467)), 'Raw Data'!Q467, 0)</f>
        <v>0</v>
      </c>
      <c r="M472">
        <f>IF(AND(ISNUMBER('Raw Data'!S467), OR('Raw Data'!S467&gt;'Raw Data'!T467, 'Raw Data'!S467&lt;'Raw Data'!T467)), 'Raw Data'!R467, 0)</f>
        <v>0</v>
      </c>
      <c r="N472">
        <f>IF(AND('Raw Data'!F467&lt;'Raw Data'!H467, 'Raw Data'!S467&gt;'Raw Data'!T467), 'Raw Data'!F467, 0)</f>
        <v>0</v>
      </c>
      <c r="O472" t="b">
        <f>'Raw Data'!F467&lt;'Raw Data'!H467</f>
        <v>0</v>
      </c>
      <c r="P472">
        <f>IF(AND('Raw Data'!F467&gt;'Raw Data'!H467, 'Raw Data'!S467&gt;'Raw Data'!T467), 'Raw Data'!F467, 0)</f>
        <v>0</v>
      </c>
      <c r="Q472">
        <f>IF(AND('Raw Data'!F467&gt;'Raw Data'!H467, 'Raw Data'!S467&lt;'Raw Data'!T467), 'Raw Data'!H467, 0)</f>
        <v>0</v>
      </c>
      <c r="R472">
        <f>IF(AND('Raw Data'!F467&lt;'Raw Data'!H467, 'Raw Data'!S467&lt;'Raw Data'!T467), 'Raw Data'!H467, 0)</f>
        <v>0</v>
      </c>
      <c r="S472">
        <f>IF(ISNUMBER('Raw Data'!F467), IF(_xlfn.XLOOKUP(SMALL('Raw Data'!F467:H467, 1), B472:D472, B472:D472, 0)&gt;0, SMALL('Raw Data'!F467:H467, 1), 0), 0)</f>
        <v>0</v>
      </c>
      <c r="T472">
        <f>IF(ISNUMBER('Raw Data'!F467), IF(_xlfn.XLOOKUP(SMALL('Raw Data'!F467:H467, 2), B472:D472, B472:D472, 0)&gt;0, SMALL('Raw Data'!F467:H467, 2), 0), 0)</f>
        <v>0</v>
      </c>
      <c r="U472">
        <f>IF(ISNUMBER('Raw Data'!F467), IF(_xlfn.XLOOKUP(SMALL('Raw Data'!F467:H467, 3), B472:D472, B472:D472, 0)&gt;0, SMALL('Raw Data'!F467:H467, 3), 0), 0)</f>
        <v>0</v>
      </c>
      <c r="V472">
        <f>IF(AND('Raw Data'!F467&lt;'Raw Data'!H467,'Raw Data'!S467&gt;'Raw Data'!T467),'Raw Data'!F467,IF(AND('Raw Data'!H467&lt;'Raw Data'!F467,'Raw Data'!T467&gt;'Raw Data'!S467),'Raw Data'!H467,0))</f>
        <v>0</v>
      </c>
      <c r="W472">
        <f>IF(AND('Raw Data'!F467&gt;'Raw Data'!H467,'Raw Data'!S467&gt;'Raw Data'!T467),'Raw Data'!F467,IF(AND('Raw Data'!H467&gt;'Raw Data'!F467,'Raw Data'!T467&gt;'Raw Data'!S467),'Raw Data'!H467,0))</f>
        <v>0</v>
      </c>
      <c r="X472">
        <f>IF(AND('Raw Data'!G467&gt;4,'Raw Data'!S467&gt;'Raw Data'!T467, ISNUMBER('Raw Data'!S467)),'Raw Data'!M467,IF(AND('Raw Data'!G467&gt;4,'Raw Data'!S467='Raw Data'!T467, ISNUMBER('Raw Data'!S467)),0,IF(AND(ISNUMBER('Raw Data'!S467), 'Raw Data'!S467='Raw Data'!T467),'Raw Data'!G467,0)))</f>
        <v>0</v>
      </c>
      <c r="Y472">
        <f>IF(AND('Raw Data'!G467&gt;4,'Raw Data'!S467&lt;'Raw Data'!T467),'Raw Data'!O467,IF(AND('Raw Data'!G467&gt;4,'Raw Data'!S467='Raw Data'!T467),0,IF('Raw Data'!S467='Raw Data'!T467,'Raw Data'!G467,0)))</f>
        <v>0</v>
      </c>
      <c r="Z472">
        <f>IF(AND('Raw Data'!G467&lt;4, 'Raw Data'!S467='Raw Data'!T467), 'Raw Data'!G467,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Data'!U468</f>
        <v>0</v>
      </c>
      <c r="B473">
        <f>IF('Raw Data'!S468&gt;'Raw Data'!T468, 'Raw Data'!F468, 0)</f>
        <v>0</v>
      </c>
      <c r="C473">
        <f>IF(AND(ISNUMBER('Raw Data'!S468), 'Raw Data'!S468='Raw Data'!T468), 'Raw Data'!G468, 0)</f>
        <v>0</v>
      </c>
      <c r="D473">
        <f>IF('Raw Data'!S468&lt;'Raw Data'!T468, 'Raw Data'!H468, 0)</f>
        <v>0</v>
      </c>
      <c r="E473">
        <f>IF(SUM('Raw Data'!S468:T468)&gt;2, 'Raw Data'!I468, 0)</f>
        <v>0</v>
      </c>
      <c r="F473">
        <f>IF(AND(ISNUMBER('Raw Data'!S468),SUM('Raw Data'!S468:T468)&lt;3),'Raw Data'!I468,)</f>
        <v>0</v>
      </c>
      <c r="G473">
        <f>IF(AND('Raw Data'!S468&gt;0, 'Raw Data'!T468&gt;0), 'Raw Data'!K468, 0)</f>
        <v>0</v>
      </c>
      <c r="H473">
        <f>IF(AND(ISNUMBER('Raw Data'!S468), OR('Raw Data'!S468=0, 'Raw Data'!T468=0)), 'Raw Data'!L468, 0)</f>
        <v>0</v>
      </c>
      <c r="I473">
        <f>IF('Raw Data'!S468='Raw Data'!T468, 0, IF('Raw Data'!S468&gt;'Raw Data'!T468, 'Raw Data'!M468, 0))</f>
        <v>0</v>
      </c>
      <c r="J473">
        <f>IF('Raw Data'!S468='Raw Data'!T468, 0, IF('Raw Data'!S468&lt;'Raw Data'!T468, 'Raw Data'!O468, 0))</f>
        <v>0</v>
      </c>
      <c r="K473">
        <f>IF(AND(ISNUMBER('Raw Data'!S468), OR('Raw Data'!S468&gt;'Raw Data'!T468, 'Raw Data'!S468='Raw Data'!T468)), 'Raw Data'!P468, 0)</f>
        <v>0</v>
      </c>
      <c r="L473">
        <f>IF(AND(ISNUMBER('Raw Data'!S468), OR('Raw Data'!S468&lt;'Raw Data'!T468, 'Raw Data'!S468='Raw Data'!T468)), 'Raw Data'!Q468, 0)</f>
        <v>0</v>
      </c>
      <c r="M473">
        <f>IF(AND(ISNUMBER('Raw Data'!S468), OR('Raw Data'!S468&gt;'Raw Data'!T468, 'Raw Data'!S468&lt;'Raw Data'!T468)), 'Raw Data'!R468, 0)</f>
        <v>0</v>
      </c>
      <c r="N473">
        <f>IF(AND('Raw Data'!F468&lt;'Raw Data'!H468, 'Raw Data'!S468&gt;'Raw Data'!T468), 'Raw Data'!F468, 0)</f>
        <v>0</v>
      </c>
      <c r="O473" t="b">
        <f>'Raw Data'!F468&lt;'Raw Data'!H468</f>
        <v>0</v>
      </c>
      <c r="P473">
        <f>IF(AND('Raw Data'!F468&gt;'Raw Data'!H468, 'Raw Data'!S468&gt;'Raw Data'!T468), 'Raw Data'!F468, 0)</f>
        <v>0</v>
      </c>
      <c r="Q473">
        <f>IF(AND('Raw Data'!F468&gt;'Raw Data'!H468, 'Raw Data'!S468&lt;'Raw Data'!T468), 'Raw Data'!H468, 0)</f>
        <v>0</v>
      </c>
      <c r="R473">
        <f>IF(AND('Raw Data'!F468&lt;'Raw Data'!H468, 'Raw Data'!S468&lt;'Raw Data'!T468), 'Raw Data'!H468, 0)</f>
        <v>0</v>
      </c>
      <c r="S473">
        <f>IF(ISNUMBER('Raw Data'!F468), IF(_xlfn.XLOOKUP(SMALL('Raw Data'!F468:H468, 1), B473:D473, B473:D473, 0)&gt;0, SMALL('Raw Data'!F468:H468, 1), 0), 0)</f>
        <v>0</v>
      </c>
      <c r="T473">
        <f>IF(ISNUMBER('Raw Data'!F468), IF(_xlfn.XLOOKUP(SMALL('Raw Data'!F468:H468, 2), B473:D473, B473:D473, 0)&gt;0, SMALL('Raw Data'!F468:H468, 2), 0), 0)</f>
        <v>0</v>
      </c>
      <c r="U473">
        <f>IF(ISNUMBER('Raw Data'!F468), IF(_xlfn.XLOOKUP(SMALL('Raw Data'!F468:H468, 3), B473:D473, B473:D473, 0)&gt;0, SMALL('Raw Data'!F468:H468, 3), 0), 0)</f>
        <v>0</v>
      </c>
      <c r="V473">
        <f>IF(AND('Raw Data'!F468&lt;'Raw Data'!H468,'Raw Data'!S468&gt;'Raw Data'!T468),'Raw Data'!F468,IF(AND('Raw Data'!H468&lt;'Raw Data'!F468,'Raw Data'!T468&gt;'Raw Data'!S468),'Raw Data'!H468,0))</f>
        <v>0</v>
      </c>
      <c r="W473">
        <f>IF(AND('Raw Data'!F468&gt;'Raw Data'!H468,'Raw Data'!S468&gt;'Raw Data'!T468),'Raw Data'!F468,IF(AND('Raw Data'!H468&gt;'Raw Data'!F468,'Raw Data'!T468&gt;'Raw Data'!S468),'Raw Data'!H468,0))</f>
        <v>0</v>
      </c>
      <c r="X473">
        <f>IF(AND('Raw Data'!G468&gt;4,'Raw Data'!S468&gt;'Raw Data'!T468, ISNUMBER('Raw Data'!S468)),'Raw Data'!M468,IF(AND('Raw Data'!G468&gt;4,'Raw Data'!S468='Raw Data'!T468, ISNUMBER('Raw Data'!S468)),0,IF(AND(ISNUMBER('Raw Data'!S468), 'Raw Data'!S468='Raw Data'!T468),'Raw Data'!G468,0)))</f>
        <v>0</v>
      </c>
      <c r="Y473">
        <f>IF(AND('Raw Data'!G468&gt;4,'Raw Data'!S468&lt;'Raw Data'!T468),'Raw Data'!O468,IF(AND('Raw Data'!G468&gt;4,'Raw Data'!S468='Raw Data'!T468),0,IF('Raw Data'!S468='Raw Data'!T468,'Raw Data'!G468,0)))</f>
        <v>0</v>
      </c>
      <c r="Z473">
        <f>IF(AND('Raw Data'!G468&lt;4, 'Raw Data'!S468='Raw Data'!T468), 'Raw Data'!G468,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Data'!U469</f>
        <v>0</v>
      </c>
      <c r="B474">
        <f>IF('Raw Data'!S469&gt;'Raw Data'!T469, 'Raw Data'!F469, 0)</f>
        <v>0</v>
      </c>
      <c r="C474">
        <f>IF(AND(ISNUMBER('Raw Data'!S469), 'Raw Data'!S469='Raw Data'!T469), 'Raw Data'!G469, 0)</f>
        <v>0</v>
      </c>
      <c r="D474">
        <f>IF('Raw Data'!S469&lt;'Raw Data'!T469, 'Raw Data'!H469, 0)</f>
        <v>0</v>
      </c>
      <c r="E474">
        <f>IF(SUM('Raw Data'!S469:T469)&gt;2, 'Raw Data'!I469, 0)</f>
        <v>0</v>
      </c>
      <c r="F474">
        <f>IF(AND(ISNUMBER('Raw Data'!S469),SUM('Raw Data'!S469:T469)&lt;3),'Raw Data'!I469,)</f>
        <v>0</v>
      </c>
      <c r="G474">
        <f>IF(AND('Raw Data'!S469&gt;0, 'Raw Data'!T469&gt;0), 'Raw Data'!K469, 0)</f>
        <v>0</v>
      </c>
      <c r="H474">
        <f>IF(AND(ISNUMBER('Raw Data'!S469), OR('Raw Data'!S469=0, 'Raw Data'!T469=0)), 'Raw Data'!L469, 0)</f>
        <v>0</v>
      </c>
      <c r="I474">
        <f>IF('Raw Data'!S469='Raw Data'!T469, 0, IF('Raw Data'!S469&gt;'Raw Data'!T469, 'Raw Data'!M469, 0))</f>
        <v>0</v>
      </c>
      <c r="J474">
        <f>IF('Raw Data'!S469='Raw Data'!T469, 0, IF('Raw Data'!S469&lt;'Raw Data'!T469, 'Raw Data'!O469, 0))</f>
        <v>0</v>
      </c>
      <c r="K474">
        <f>IF(AND(ISNUMBER('Raw Data'!S469), OR('Raw Data'!S469&gt;'Raw Data'!T469, 'Raw Data'!S469='Raw Data'!T469)), 'Raw Data'!P469, 0)</f>
        <v>0</v>
      </c>
      <c r="L474">
        <f>IF(AND(ISNUMBER('Raw Data'!S469), OR('Raw Data'!S469&lt;'Raw Data'!T469, 'Raw Data'!S469='Raw Data'!T469)), 'Raw Data'!Q469, 0)</f>
        <v>0</v>
      </c>
      <c r="M474">
        <f>IF(AND(ISNUMBER('Raw Data'!S469), OR('Raw Data'!S469&gt;'Raw Data'!T469, 'Raw Data'!S469&lt;'Raw Data'!T469)), 'Raw Data'!R469, 0)</f>
        <v>0</v>
      </c>
      <c r="N474">
        <f>IF(AND('Raw Data'!F469&lt;'Raw Data'!H469, 'Raw Data'!S469&gt;'Raw Data'!T469), 'Raw Data'!F469, 0)</f>
        <v>0</v>
      </c>
      <c r="O474" t="b">
        <f>'Raw Data'!F469&lt;'Raw Data'!H469</f>
        <v>0</v>
      </c>
      <c r="P474">
        <f>IF(AND('Raw Data'!F469&gt;'Raw Data'!H469, 'Raw Data'!S469&gt;'Raw Data'!T469), 'Raw Data'!F469, 0)</f>
        <v>0</v>
      </c>
      <c r="Q474">
        <f>IF(AND('Raw Data'!F469&gt;'Raw Data'!H469, 'Raw Data'!S469&lt;'Raw Data'!T469), 'Raw Data'!H469, 0)</f>
        <v>0</v>
      </c>
      <c r="R474">
        <f>IF(AND('Raw Data'!F469&lt;'Raw Data'!H469, 'Raw Data'!S469&lt;'Raw Data'!T469), 'Raw Data'!H469, 0)</f>
        <v>0</v>
      </c>
      <c r="S474">
        <f>IF(ISNUMBER('Raw Data'!F469), IF(_xlfn.XLOOKUP(SMALL('Raw Data'!F469:H469, 1), B474:D474, B474:D474, 0)&gt;0, SMALL('Raw Data'!F469:H469, 1), 0), 0)</f>
        <v>0</v>
      </c>
      <c r="T474">
        <f>IF(ISNUMBER('Raw Data'!F469), IF(_xlfn.XLOOKUP(SMALL('Raw Data'!F469:H469, 2), B474:D474, B474:D474, 0)&gt;0, SMALL('Raw Data'!F469:H469, 2), 0), 0)</f>
        <v>0</v>
      </c>
      <c r="U474">
        <f>IF(ISNUMBER('Raw Data'!F469), IF(_xlfn.XLOOKUP(SMALL('Raw Data'!F469:H469, 3), B474:D474, B474:D474, 0)&gt;0, SMALL('Raw Data'!F469:H469, 3), 0), 0)</f>
        <v>0</v>
      </c>
      <c r="V474">
        <f>IF(AND('Raw Data'!F469&lt;'Raw Data'!H469,'Raw Data'!S469&gt;'Raw Data'!T469),'Raw Data'!F469,IF(AND('Raw Data'!H469&lt;'Raw Data'!F469,'Raw Data'!T469&gt;'Raw Data'!S469),'Raw Data'!H469,0))</f>
        <v>0</v>
      </c>
      <c r="W474">
        <f>IF(AND('Raw Data'!F469&gt;'Raw Data'!H469,'Raw Data'!S469&gt;'Raw Data'!T469),'Raw Data'!F469,IF(AND('Raw Data'!H469&gt;'Raw Data'!F469,'Raw Data'!T469&gt;'Raw Data'!S469),'Raw Data'!H469,0))</f>
        <v>0</v>
      </c>
      <c r="X474">
        <f>IF(AND('Raw Data'!G469&gt;4,'Raw Data'!S469&gt;'Raw Data'!T469, ISNUMBER('Raw Data'!S469)),'Raw Data'!M469,IF(AND('Raw Data'!G469&gt;4,'Raw Data'!S469='Raw Data'!T469, ISNUMBER('Raw Data'!S469)),0,IF(AND(ISNUMBER('Raw Data'!S469), 'Raw Data'!S469='Raw Data'!T469),'Raw Data'!G469,0)))</f>
        <v>0</v>
      </c>
      <c r="Y474">
        <f>IF(AND('Raw Data'!G469&gt;4,'Raw Data'!S469&lt;'Raw Data'!T469),'Raw Data'!O469,IF(AND('Raw Data'!G469&gt;4,'Raw Data'!S469='Raw Data'!T469),0,IF('Raw Data'!S469='Raw Data'!T469,'Raw Data'!G469,0)))</f>
        <v>0</v>
      </c>
      <c r="Z474">
        <f>IF(AND('Raw Data'!G469&lt;4, 'Raw Data'!S469='Raw Data'!T469), 'Raw Data'!G469,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Data'!U470</f>
        <v>0</v>
      </c>
      <c r="B475">
        <f>IF('Raw Data'!S470&gt;'Raw Data'!T470, 'Raw Data'!F470, 0)</f>
        <v>0</v>
      </c>
      <c r="C475">
        <f>IF(AND(ISNUMBER('Raw Data'!S470), 'Raw Data'!S470='Raw Data'!T470), 'Raw Data'!G470, 0)</f>
        <v>0</v>
      </c>
      <c r="D475">
        <f>IF('Raw Data'!S470&lt;'Raw Data'!T470, 'Raw Data'!H470, 0)</f>
        <v>0</v>
      </c>
      <c r="E475">
        <f>IF(SUM('Raw Data'!S470:T470)&gt;2, 'Raw Data'!I470, 0)</f>
        <v>0</v>
      </c>
      <c r="F475">
        <f>IF(AND(ISNUMBER('Raw Data'!S470),SUM('Raw Data'!S470:T470)&lt;3),'Raw Data'!I470,)</f>
        <v>0</v>
      </c>
      <c r="G475">
        <f>IF(AND('Raw Data'!S470&gt;0, 'Raw Data'!T470&gt;0), 'Raw Data'!K470, 0)</f>
        <v>0</v>
      </c>
      <c r="H475">
        <f>IF(AND(ISNUMBER('Raw Data'!S470), OR('Raw Data'!S470=0, 'Raw Data'!T470=0)), 'Raw Data'!L470, 0)</f>
        <v>0</v>
      </c>
      <c r="I475">
        <f>IF('Raw Data'!S470='Raw Data'!T470, 0, IF('Raw Data'!S470&gt;'Raw Data'!T470, 'Raw Data'!M470, 0))</f>
        <v>0</v>
      </c>
      <c r="J475">
        <f>IF('Raw Data'!S470='Raw Data'!T470, 0, IF('Raw Data'!S470&lt;'Raw Data'!T470, 'Raw Data'!O470, 0))</f>
        <v>0</v>
      </c>
      <c r="K475">
        <f>IF(AND(ISNUMBER('Raw Data'!S470), OR('Raw Data'!S470&gt;'Raw Data'!T470, 'Raw Data'!S470='Raw Data'!T470)), 'Raw Data'!P470, 0)</f>
        <v>0</v>
      </c>
      <c r="L475">
        <f>IF(AND(ISNUMBER('Raw Data'!S470), OR('Raw Data'!S470&lt;'Raw Data'!T470, 'Raw Data'!S470='Raw Data'!T470)), 'Raw Data'!Q470, 0)</f>
        <v>0</v>
      </c>
      <c r="M475">
        <f>IF(AND(ISNUMBER('Raw Data'!S470), OR('Raw Data'!S470&gt;'Raw Data'!T470, 'Raw Data'!S470&lt;'Raw Data'!T470)), 'Raw Data'!R470, 0)</f>
        <v>0</v>
      </c>
      <c r="N475">
        <f>IF(AND('Raw Data'!F470&lt;'Raw Data'!H470, 'Raw Data'!S470&gt;'Raw Data'!T470), 'Raw Data'!F470, 0)</f>
        <v>0</v>
      </c>
      <c r="O475" t="b">
        <f>'Raw Data'!F470&lt;'Raw Data'!H470</f>
        <v>0</v>
      </c>
      <c r="P475">
        <f>IF(AND('Raw Data'!F470&gt;'Raw Data'!H470, 'Raw Data'!S470&gt;'Raw Data'!T470), 'Raw Data'!F470, 0)</f>
        <v>0</v>
      </c>
      <c r="Q475">
        <f>IF(AND('Raw Data'!F470&gt;'Raw Data'!H470, 'Raw Data'!S470&lt;'Raw Data'!T470), 'Raw Data'!H470, 0)</f>
        <v>0</v>
      </c>
      <c r="R475">
        <f>IF(AND('Raw Data'!F470&lt;'Raw Data'!H470, 'Raw Data'!S470&lt;'Raw Data'!T470), 'Raw Data'!H470, 0)</f>
        <v>0</v>
      </c>
      <c r="S475">
        <f>IF(ISNUMBER('Raw Data'!F470), IF(_xlfn.XLOOKUP(SMALL('Raw Data'!F470:H470, 1), B475:D475, B475:D475, 0)&gt;0, SMALL('Raw Data'!F470:H470, 1), 0), 0)</f>
        <v>0</v>
      </c>
      <c r="T475">
        <f>IF(ISNUMBER('Raw Data'!F470), IF(_xlfn.XLOOKUP(SMALL('Raw Data'!F470:H470, 2), B475:D475, B475:D475, 0)&gt;0, SMALL('Raw Data'!F470:H470, 2), 0), 0)</f>
        <v>0</v>
      </c>
      <c r="U475">
        <f>IF(ISNUMBER('Raw Data'!F470), IF(_xlfn.XLOOKUP(SMALL('Raw Data'!F470:H470, 3), B475:D475, B475:D475, 0)&gt;0, SMALL('Raw Data'!F470:H470, 3), 0), 0)</f>
        <v>0</v>
      </c>
      <c r="V475">
        <f>IF(AND('Raw Data'!F470&lt;'Raw Data'!H470,'Raw Data'!S470&gt;'Raw Data'!T470),'Raw Data'!F470,IF(AND('Raw Data'!H470&lt;'Raw Data'!F470,'Raw Data'!T470&gt;'Raw Data'!S470),'Raw Data'!H470,0))</f>
        <v>0</v>
      </c>
      <c r="W475">
        <f>IF(AND('Raw Data'!F470&gt;'Raw Data'!H470,'Raw Data'!S470&gt;'Raw Data'!T470),'Raw Data'!F470,IF(AND('Raw Data'!H470&gt;'Raw Data'!F470,'Raw Data'!T470&gt;'Raw Data'!S470),'Raw Data'!H470,0))</f>
        <v>0</v>
      </c>
      <c r="X475">
        <f>IF(AND('Raw Data'!G470&gt;4,'Raw Data'!S470&gt;'Raw Data'!T470, ISNUMBER('Raw Data'!S470)),'Raw Data'!M470,IF(AND('Raw Data'!G470&gt;4,'Raw Data'!S470='Raw Data'!T470, ISNUMBER('Raw Data'!S470)),0,IF(AND(ISNUMBER('Raw Data'!S470), 'Raw Data'!S470='Raw Data'!T470),'Raw Data'!G470,0)))</f>
        <v>0</v>
      </c>
      <c r="Y475">
        <f>IF(AND('Raw Data'!G470&gt;4,'Raw Data'!S470&lt;'Raw Data'!T470),'Raw Data'!O470,IF(AND('Raw Data'!G470&gt;4,'Raw Data'!S470='Raw Data'!T470),0,IF('Raw Data'!S470='Raw Data'!T470,'Raw Data'!G470,0)))</f>
        <v>0</v>
      </c>
      <c r="Z475">
        <f>IF(AND('Raw Data'!G470&lt;4, 'Raw Data'!S470='Raw Data'!T470), 'Raw Data'!G470,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Data'!U471</f>
        <v>0</v>
      </c>
      <c r="B476">
        <f>IF('Raw Data'!S471&gt;'Raw Data'!T471, 'Raw Data'!F471, 0)</f>
        <v>0</v>
      </c>
      <c r="C476">
        <f>IF(AND(ISNUMBER('Raw Data'!S471), 'Raw Data'!S471='Raw Data'!T471), 'Raw Data'!G471, 0)</f>
        <v>0</v>
      </c>
      <c r="D476">
        <f>IF('Raw Data'!S471&lt;'Raw Data'!T471, 'Raw Data'!H471, 0)</f>
        <v>0</v>
      </c>
      <c r="E476">
        <f>IF(SUM('Raw Data'!S471:T471)&gt;2, 'Raw Data'!I471, 0)</f>
        <v>0</v>
      </c>
      <c r="F476">
        <f>IF(AND(ISNUMBER('Raw Data'!S471),SUM('Raw Data'!S471:T471)&lt;3),'Raw Data'!I471,)</f>
        <v>0</v>
      </c>
      <c r="G476">
        <f>IF(AND('Raw Data'!S471&gt;0, 'Raw Data'!T471&gt;0), 'Raw Data'!K471, 0)</f>
        <v>0</v>
      </c>
      <c r="H476">
        <f>IF(AND(ISNUMBER('Raw Data'!S471), OR('Raw Data'!S471=0, 'Raw Data'!T471=0)), 'Raw Data'!L471, 0)</f>
        <v>0</v>
      </c>
      <c r="I476">
        <f>IF('Raw Data'!S471='Raw Data'!T471, 0, IF('Raw Data'!S471&gt;'Raw Data'!T471, 'Raw Data'!M471, 0))</f>
        <v>0</v>
      </c>
      <c r="J476">
        <f>IF('Raw Data'!S471='Raw Data'!T471, 0, IF('Raw Data'!S471&lt;'Raw Data'!T471, 'Raw Data'!O471, 0))</f>
        <v>0</v>
      </c>
      <c r="K476">
        <f>IF(AND(ISNUMBER('Raw Data'!S471), OR('Raw Data'!S471&gt;'Raw Data'!T471, 'Raw Data'!S471='Raw Data'!T471)), 'Raw Data'!P471, 0)</f>
        <v>0</v>
      </c>
      <c r="L476">
        <f>IF(AND(ISNUMBER('Raw Data'!S471), OR('Raw Data'!S471&lt;'Raw Data'!T471, 'Raw Data'!S471='Raw Data'!T471)), 'Raw Data'!Q471, 0)</f>
        <v>0</v>
      </c>
      <c r="M476">
        <f>IF(AND(ISNUMBER('Raw Data'!S471), OR('Raw Data'!S471&gt;'Raw Data'!T471, 'Raw Data'!S471&lt;'Raw Data'!T471)), 'Raw Data'!R471, 0)</f>
        <v>0</v>
      </c>
      <c r="N476">
        <f>IF(AND('Raw Data'!F471&lt;'Raw Data'!H471, 'Raw Data'!S471&gt;'Raw Data'!T471), 'Raw Data'!F471, 0)</f>
        <v>0</v>
      </c>
      <c r="O476" t="b">
        <f>'Raw Data'!F471&lt;'Raw Data'!H471</f>
        <v>0</v>
      </c>
      <c r="P476">
        <f>IF(AND('Raw Data'!F471&gt;'Raw Data'!H471, 'Raw Data'!S471&gt;'Raw Data'!T471), 'Raw Data'!F471, 0)</f>
        <v>0</v>
      </c>
      <c r="Q476">
        <f>IF(AND('Raw Data'!F471&gt;'Raw Data'!H471, 'Raw Data'!S471&lt;'Raw Data'!T471), 'Raw Data'!H471, 0)</f>
        <v>0</v>
      </c>
      <c r="R476">
        <f>IF(AND('Raw Data'!F471&lt;'Raw Data'!H471, 'Raw Data'!S471&lt;'Raw Data'!T471), 'Raw Data'!H471, 0)</f>
        <v>0</v>
      </c>
      <c r="S476">
        <f>IF(ISNUMBER('Raw Data'!F471), IF(_xlfn.XLOOKUP(SMALL('Raw Data'!F471:H471, 1), B476:D476, B476:D476, 0)&gt;0, SMALL('Raw Data'!F471:H471, 1), 0), 0)</f>
        <v>0</v>
      </c>
      <c r="T476">
        <f>IF(ISNUMBER('Raw Data'!F471), IF(_xlfn.XLOOKUP(SMALL('Raw Data'!F471:H471, 2), B476:D476, B476:D476, 0)&gt;0, SMALL('Raw Data'!F471:H471, 2), 0), 0)</f>
        <v>0</v>
      </c>
      <c r="U476">
        <f>IF(ISNUMBER('Raw Data'!F471), IF(_xlfn.XLOOKUP(SMALL('Raw Data'!F471:H471, 3), B476:D476, B476:D476, 0)&gt;0, SMALL('Raw Data'!F471:H471, 3), 0), 0)</f>
        <v>0</v>
      </c>
      <c r="V476">
        <f>IF(AND('Raw Data'!F471&lt;'Raw Data'!H471,'Raw Data'!S471&gt;'Raw Data'!T471),'Raw Data'!F471,IF(AND('Raw Data'!H471&lt;'Raw Data'!F471,'Raw Data'!T471&gt;'Raw Data'!S471),'Raw Data'!H471,0))</f>
        <v>0</v>
      </c>
      <c r="W476">
        <f>IF(AND('Raw Data'!F471&gt;'Raw Data'!H471,'Raw Data'!S471&gt;'Raw Data'!T471),'Raw Data'!F471,IF(AND('Raw Data'!H471&gt;'Raw Data'!F471,'Raw Data'!T471&gt;'Raw Data'!S471),'Raw Data'!H471,0))</f>
        <v>0</v>
      </c>
      <c r="X476">
        <f>IF(AND('Raw Data'!G471&gt;4,'Raw Data'!S471&gt;'Raw Data'!T471, ISNUMBER('Raw Data'!S471)),'Raw Data'!M471,IF(AND('Raw Data'!G471&gt;4,'Raw Data'!S471='Raw Data'!T471, ISNUMBER('Raw Data'!S471)),0,IF(AND(ISNUMBER('Raw Data'!S471), 'Raw Data'!S471='Raw Data'!T471),'Raw Data'!G471,0)))</f>
        <v>0</v>
      </c>
      <c r="Y476">
        <f>IF(AND('Raw Data'!G471&gt;4,'Raw Data'!S471&lt;'Raw Data'!T471),'Raw Data'!O471,IF(AND('Raw Data'!G471&gt;4,'Raw Data'!S471='Raw Data'!T471),0,IF('Raw Data'!S471='Raw Data'!T471,'Raw Data'!G471,0)))</f>
        <v>0</v>
      </c>
      <c r="Z476">
        <f>IF(AND('Raw Data'!G471&lt;4, 'Raw Data'!S471='Raw Data'!T471), 'Raw Data'!G471,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Data'!U472</f>
        <v>0</v>
      </c>
      <c r="B477">
        <f>IF('Raw Data'!S472&gt;'Raw Data'!T472, 'Raw Data'!F472, 0)</f>
        <v>0</v>
      </c>
      <c r="C477">
        <f>IF(AND(ISNUMBER('Raw Data'!S472), 'Raw Data'!S472='Raw Data'!T472), 'Raw Data'!G472, 0)</f>
        <v>0</v>
      </c>
      <c r="D477">
        <f>IF('Raw Data'!S472&lt;'Raw Data'!T472, 'Raw Data'!H472, 0)</f>
        <v>0</v>
      </c>
      <c r="E477">
        <f>IF(SUM('Raw Data'!S472:T472)&gt;2, 'Raw Data'!I472, 0)</f>
        <v>0</v>
      </c>
      <c r="F477">
        <f>IF(AND(ISNUMBER('Raw Data'!S472),SUM('Raw Data'!S472:T472)&lt;3),'Raw Data'!I472,)</f>
        <v>0</v>
      </c>
      <c r="G477">
        <f>IF(AND('Raw Data'!S472&gt;0, 'Raw Data'!T472&gt;0), 'Raw Data'!K472, 0)</f>
        <v>0</v>
      </c>
      <c r="H477">
        <f>IF(AND(ISNUMBER('Raw Data'!S472), OR('Raw Data'!S472=0, 'Raw Data'!T472=0)), 'Raw Data'!L472, 0)</f>
        <v>0</v>
      </c>
      <c r="I477">
        <f>IF('Raw Data'!S472='Raw Data'!T472, 0, IF('Raw Data'!S472&gt;'Raw Data'!T472, 'Raw Data'!M472, 0))</f>
        <v>0</v>
      </c>
      <c r="J477">
        <f>IF('Raw Data'!S472='Raw Data'!T472, 0, IF('Raw Data'!S472&lt;'Raw Data'!T472, 'Raw Data'!O472, 0))</f>
        <v>0</v>
      </c>
      <c r="K477">
        <f>IF(AND(ISNUMBER('Raw Data'!S472), OR('Raw Data'!S472&gt;'Raw Data'!T472, 'Raw Data'!S472='Raw Data'!T472)), 'Raw Data'!P472, 0)</f>
        <v>0</v>
      </c>
      <c r="L477">
        <f>IF(AND(ISNUMBER('Raw Data'!S472), OR('Raw Data'!S472&lt;'Raw Data'!T472, 'Raw Data'!S472='Raw Data'!T472)), 'Raw Data'!Q472, 0)</f>
        <v>0</v>
      </c>
      <c r="M477">
        <f>IF(AND(ISNUMBER('Raw Data'!S472), OR('Raw Data'!S472&gt;'Raw Data'!T472, 'Raw Data'!S472&lt;'Raw Data'!T472)), 'Raw Data'!R472, 0)</f>
        <v>0</v>
      </c>
      <c r="N477">
        <f>IF(AND('Raw Data'!F472&lt;'Raw Data'!H472, 'Raw Data'!S472&gt;'Raw Data'!T472), 'Raw Data'!F472, 0)</f>
        <v>0</v>
      </c>
      <c r="O477" t="b">
        <f>'Raw Data'!F472&lt;'Raw Data'!H472</f>
        <v>0</v>
      </c>
      <c r="P477">
        <f>IF(AND('Raw Data'!F472&gt;'Raw Data'!H472, 'Raw Data'!S472&gt;'Raw Data'!T472), 'Raw Data'!F472, 0)</f>
        <v>0</v>
      </c>
      <c r="Q477">
        <f>IF(AND('Raw Data'!F472&gt;'Raw Data'!H472, 'Raw Data'!S472&lt;'Raw Data'!T472), 'Raw Data'!H472, 0)</f>
        <v>0</v>
      </c>
      <c r="R477">
        <f>IF(AND('Raw Data'!F472&lt;'Raw Data'!H472, 'Raw Data'!S472&lt;'Raw Data'!T472), 'Raw Data'!H472, 0)</f>
        <v>0</v>
      </c>
      <c r="S477">
        <f>IF(ISNUMBER('Raw Data'!F472), IF(_xlfn.XLOOKUP(SMALL('Raw Data'!F472:H472, 1), B477:D477, B477:D477, 0)&gt;0, SMALL('Raw Data'!F472:H472, 1), 0), 0)</f>
        <v>0</v>
      </c>
      <c r="T477">
        <f>IF(ISNUMBER('Raw Data'!F472), IF(_xlfn.XLOOKUP(SMALL('Raw Data'!F472:H472, 2), B477:D477, B477:D477, 0)&gt;0, SMALL('Raw Data'!F472:H472, 2), 0), 0)</f>
        <v>0</v>
      </c>
      <c r="U477">
        <f>IF(ISNUMBER('Raw Data'!F472), IF(_xlfn.XLOOKUP(SMALL('Raw Data'!F472:H472, 3), B477:D477, B477:D477, 0)&gt;0, SMALL('Raw Data'!F472:H472, 3), 0), 0)</f>
        <v>0</v>
      </c>
      <c r="V477">
        <f>IF(AND('Raw Data'!F472&lt;'Raw Data'!H472,'Raw Data'!S472&gt;'Raw Data'!T472),'Raw Data'!F472,IF(AND('Raw Data'!H472&lt;'Raw Data'!F472,'Raw Data'!T472&gt;'Raw Data'!S472),'Raw Data'!H472,0))</f>
        <v>0</v>
      </c>
      <c r="W477">
        <f>IF(AND('Raw Data'!F472&gt;'Raw Data'!H472,'Raw Data'!S472&gt;'Raw Data'!T472),'Raw Data'!F472,IF(AND('Raw Data'!H472&gt;'Raw Data'!F472,'Raw Data'!T472&gt;'Raw Data'!S472),'Raw Data'!H472,0))</f>
        <v>0</v>
      </c>
      <c r="X477">
        <f>IF(AND('Raw Data'!G472&gt;4,'Raw Data'!S472&gt;'Raw Data'!T472, ISNUMBER('Raw Data'!S472)),'Raw Data'!M472,IF(AND('Raw Data'!G472&gt;4,'Raw Data'!S472='Raw Data'!T472, ISNUMBER('Raw Data'!S472)),0,IF(AND(ISNUMBER('Raw Data'!S472), 'Raw Data'!S472='Raw Data'!T472),'Raw Data'!G472,0)))</f>
        <v>0</v>
      </c>
      <c r="Y477">
        <f>IF(AND('Raw Data'!G472&gt;4,'Raw Data'!S472&lt;'Raw Data'!T472),'Raw Data'!O472,IF(AND('Raw Data'!G472&gt;4,'Raw Data'!S472='Raw Data'!T472),0,IF('Raw Data'!S472='Raw Data'!T472,'Raw Data'!G472,0)))</f>
        <v>0</v>
      </c>
      <c r="Z477">
        <f>IF(AND('Raw Data'!G472&lt;4, 'Raw Data'!S472='Raw Data'!T472), 'Raw Data'!G472,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Data'!U473</f>
        <v>0</v>
      </c>
      <c r="B478">
        <f>IF('Raw Data'!S473&gt;'Raw Data'!T473, 'Raw Data'!F473, 0)</f>
        <v>0</v>
      </c>
      <c r="C478">
        <f>IF(AND(ISNUMBER('Raw Data'!S473), 'Raw Data'!S473='Raw Data'!T473), 'Raw Data'!G473, 0)</f>
        <v>0</v>
      </c>
      <c r="D478">
        <f>IF('Raw Data'!S473&lt;'Raw Data'!T473, 'Raw Data'!H473, 0)</f>
        <v>0</v>
      </c>
      <c r="E478">
        <f>IF(SUM('Raw Data'!S473:T473)&gt;2, 'Raw Data'!I473, 0)</f>
        <v>0</v>
      </c>
      <c r="F478">
        <f>IF(AND(ISNUMBER('Raw Data'!S473),SUM('Raw Data'!S473:T473)&lt;3),'Raw Data'!I473,)</f>
        <v>0</v>
      </c>
      <c r="G478">
        <f>IF(AND('Raw Data'!S473&gt;0, 'Raw Data'!T473&gt;0), 'Raw Data'!K473, 0)</f>
        <v>0</v>
      </c>
      <c r="H478">
        <f>IF(AND(ISNUMBER('Raw Data'!S473), OR('Raw Data'!S473=0, 'Raw Data'!T473=0)), 'Raw Data'!L473, 0)</f>
        <v>0</v>
      </c>
      <c r="I478">
        <f>IF('Raw Data'!S473='Raw Data'!T473, 0, IF('Raw Data'!S473&gt;'Raw Data'!T473, 'Raw Data'!M473, 0))</f>
        <v>0</v>
      </c>
      <c r="J478">
        <f>IF('Raw Data'!S473='Raw Data'!T473, 0, IF('Raw Data'!S473&lt;'Raw Data'!T473, 'Raw Data'!O473, 0))</f>
        <v>0</v>
      </c>
      <c r="K478">
        <f>IF(AND(ISNUMBER('Raw Data'!S473), OR('Raw Data'!S473&gt;'Raw Data'!T473, 'Raw Data'!S473='Raw Data'!T473)), 'Raw Data'!P473, 0)</f>
        <v>0</v>
      </c>
      <c r="L478">
        <f>IF(AND(ISNUMBER('Raw Data'!S473), OR('Raw Data'!S473&lt;'Raw Data'!T473, 'Raw Data'!S473='Raw Data'!T473)), 'Raw Data'!Q473, 0)</f>
        <v>0</v>
      </c>
      <c r="M478">
        <f>IF(AND(ISNUMBER('Raw Data'!S473), OR('Raw Data'!S473&gt;'Raw Data'!T473, 'Raw Data'!S473&lt;'Raw Data'!T473)), 'Raw Data'!R473, 0)</f>
        <v>0</v>
      </c>
      <c r="N478">
        <f>IF(AND('Raw Data'!F473&lt;'Raw Data'!H473, 'Raw Data'!S473&gt;'Raw Data'!T473), 'Raw Data'!F473, 0)</f>
        <v>0</v>
      </c>
      <c r="O478" t="b">
        <f>'Raw Data'!F473&lt;'Raw Data'!H473</f>
        <v>0</v>
      </c>
      <c r="P478">
        <f>IF(AND('Raw Data'!F473&gt;'Raw Data'!H473, 'Raw Data'!S473&gt;'Raw Data'!T473), 'Raw Data'!F473, 0)</f>
        <v>0</v>
      </c>
      <c r="Q478">
        <f>IF(AND('Raw Data'!F473&gt;'Raw Data'!H473, 'Raw Data'!S473&lt;'Raw Data'!T473), 'Raw Data'!H473, 0)</f>
        <v>0</v>
      </c>
      <c r="R478">
        <f>IF(AND('Raw Data'!F473&lt;'Raw Data'!H473, 'Raw Data'!S473&lt;'Raw Data'!T473), 'Raw Data'!H473, 0)</f>
        <v>0</v>
      </c>
      <c r="S478">
        <f>IF(ISNUMBER('Raw Data'!F473), IF(_xlfn.XLOOKUP(SMALL('Raw Data'!F473:H473, 1), B478:D478, B478:D478, 0)&gt;0, SMALL('Raw Data'!F473:H473, 1), 0), 0)</f>
        <v>0</v>
      </c>
      <c r="T478">
        <f>IF(ISNUMBER('Raw Data'!F473), IF(_xlfn.XLOOKUP(SMALL('Raw Data'!F473:H473, 2), B478:D478, B478:D478, 0)&gt;0, SMALL('Raw Data'!F473:H473, 2), 0), 0)</f>
        <v>0</v>
      </c>
      <c r="U478">
        <f>IF(ISNUMBER('Raw Data'!F473), IF(_xlfn.XLOOKUP(SMALL('Raw Data'!F473:H473, 3), B478:D478, B478:D478, 0)&gt;0, SMALL('Raw Data'!F473:H473, 3), 0), 0)</f>
        <v>0</v>
      </c>
      <c r="V478">
        <f>IF(AND('Raw Data'!F473&lt;'Raw Data'!H473,'Raw Data'!S473&gt;'Raw Data'!T473),'Raw Data'!F473,IF(AND('Raw Data'!H473&lt;'Raw Data'!F473,'Raw Data'!T473&gt;'Raw Data'!S473),'Raw Data'!H473,0))</f>
        <v>0</v>
      </c>
      <c r="W478">
        <f>IF(AND('Raw Data'!F473&gt;'Raw Data'!H473,'Raw Data'!S473&gt;'Raw Data'!T473),'Raw Data'!F473,IF(AND('Raw Data'!H473&gt;'Raw Data'!F473,'Raw Data'!T473&gt;'Raw Data'!S473),'Raw Data'!H473,0))</f>
        <v>0</v>
      </c>
      <c r="X478">
        <f>IF(AND('Raw Data'!G473&gt;4,'Raw Data'!S473&gt;'Raw Data'!T473, ISNUMBER('Raw Data'!S473)),'Raw Data'!M473,IF(AND('Raw Data'!G473&gt;4,'Raw Data'!S473='Raw Data'!T473, ISNUMBER('Raw Data'!S473)),0,IF(AND(ISNUMBER('Raw Data'!S473), 'Raw Data'!S473='Raw Data'!T473),'Raw Data'!G473,0)))</f>
        <v>0</v>
      </c>
      <c r="Y478">
        <f>IF(AND('Raw Data'!G473&gt;4,'Raw Data'!S473&lt;'Raw Data'!T473),'Raw Data'!O473,IF(AND('Raw Data'!G473&gt;4,'Raw Data'!S473='Raw Data'!T473),0,IF('Raw Data'!S473='Raw Data'!T473,'Raw Data'!G473,0)))</f>
        <v>0</v>
      </c>
      <c r="Z478">
        <f>IF(AND('Raw Data'!G473&lt;4, 'Raw Data'!S473='Raw Data'!T473), 'Raw Data'!G473,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Data'!U474</f>
        <v>0</v>
      </c>
      <c r="B479">
        <f>IF('Raw Data'!S474&gt;'Raw Data'!T474, 'Raw Data'!F474, 0)</f>
        <v>0</v>
      </c>
      <c r="C479">
        <f>IF(AND(ISNUMBER('Raw Data'!S474), 'Raw Data'!S474='Raw Data'!T474), 'Raw Data'!G474, 0)</f>
        <v>0</v>
      </c>
      <c r="D479">
        <f>IF('Raw Data'!S474&lt;'Raw Data'!T474, 'Raw Data'!H474, 0)</f>
        <v>0</v>
      </c>
      <c r="E479">
        <f>IF(SUM('Raw Data'!S474:T474)&gt;2, 'Raw Data'!I474, 0)</f>
        <v>0</v>
      </c>
      <c r="F479">
        <f>IF(AND(ISNUMBER('Raw Data'!S474),SUM('Raw Data'!S474:T474)&lt;3),'Raw Data'!I474,)</f>
        <v>0</v>
      </c>
      <c r="G479">
        <f>IF(AND('Raw Data'!S474&gt;0, 'Raw Data'!T474&gt;0), 'Raw Data'!K474, 0)</f>
        <v>0</v>
      </c>
      <c r="H479">
        <f>IF(AND(ISNUMBER('Raw Data'!S474), OR('Raw Data'!S474=0, 'Raw Data'!T474=0)), 'Raw Data'!L474, 0)</f>
        <v>0</v>
      </c>
      <c r="I479">
        <f>IF('Raw Data'!S474='Raw Data'!T474, 0, IF('Raw Data'!S474&gt;'Raw Data'!T474, 'Raw Data'!M474, 0))</f>
        <v>0</v>
      </c>
      <c r="J479">
        <f>IF('Raw Data'!S474='Raw Data'!T474, 0, IF('Raw Data'!S474&lt;'Raw Data'!T474, 'Raw Data'!O474, 0))</f>
        <v>0</v>
      </c>
      <c r="K479">
        <f>IF(AND(ISNUMBER('Raw Data'!S474), OR('Raw Data'!S474&gt;'Raw Data'!T474, 'Raw Data'!S474='Raw Data'!T474)), 'Raw Data'!P474, 0)</f>
        <v>0</v>
      </c>
      <c r="L479">
        <f>IF(AND(ISNUMBER('Raw Data'!S474), OR('Raw Data'!S474&lt;'Raw Data'!T474, 'Raw Data'!S474='Raw Data'!T474)), 'Raw Data'!Q474, 0)</f>
        <v>0</v>
      </c>
      <c r="M479">
        <f>IF(AND(ISNUMBER('Raw Data'!S474), OR('Raw Data'!S474&gt;'Raw Data'!T474, 'Raw Data'!S474&lt;'Raw Data'!T474)), 'Raw Data'!R474, 0)</f>
        <v>0</v>
      </c>
      <c r="N479">
        <f>IF(AND('Raw Data'!F474&lt;'Raw Data'!H474, 'Raw Data'!S474&gt;'Raw Data'!T474), 'Raw Data'!F474, 0)</f>
        <v>0</v>
      </c>
      <c r="O479" t="b">
        <f>'Raw Data'!F474&lt;'Raw Data'!H474</f>
        <v>0</v>
      </c>
      <c r="P479">
        <f>IF(AND('Raw Data'!F474&gt;'Raw Data'!H474, 'Raw Data'!S474&gt;'Raw Data'!T474), 'Raw Data'!F474, 0)</f>
        <v>0</v>
      </c>
      <c r="Q479">
        <f>IF(AND('Raw Data'!F474&gt;'Raw Data'!H474, 'Raw Data'!S474&lt;'Raw Data'!T474), 'Raw Data'!H474, 0)</f>
        <v>0</v>
      </c>
      <c r="R479">
        <f>IF(AND('Raw Data'!F474&lt;'Raw Data'!H474, 'Raw Data'!S474&lt;'Raw Data'!T474), 'Raw Data'!H474, 0)</f>
        <v>0</v>
      </c>
      <c r="S479">
        <f>IF(ISNUMBER('Raw Data'!F474), IF(_xlfn.XLOOKUP(SMALL('Raw Data'!F474:H474, 1), B479:D479, B479:D479, 0)&gt;0, SMALL('Raw Data'!F474:H474, 1), 0), 0)</f>
        <v>0</v>
      </c>
      <c r="T479">
        <f>IF(ISNUMBER('Raw Data'!F474), IF(_xlfn.XLOOKUP(SMALL('Raw Data'!F474:H474, 2), B479:D479, B479:D479, 0)&gt;0, SMALL('Raw Data'!F474:H474, 2), 0), 0)</f>
        <v>0</v>
      </c>
      <c r="U479">
        <f>IF(ISNUMBER('Raw Data'!F474), IF(_xlfn.XLOOKUP(SMALL('Raw Data'!F474:H474, 3), B479:D479, B479:D479, 0)&gt;0, SMALL('Raw Data'!F474:H474, 3), 0), 0)</f>
        <v>0</v>
      </c>
      <c r="V479">
        <f>IF(AND('Raw Data'!F474&lt;'Raw Data'!H474,'Raw Data'!S474&gt;'Raw Data'!T474),'Raw Data'!F474,IF(AND('Raw Data'!H474&lt;'Raw Data'!F474,'Raw Data'!T474&gt;'Raw Data'!S474),'Raw Data'!H474,0))</f>
        <v>0</v>
      </c>
      <c r="W479">
        <f>IF(AND('Raw Data'!F474&gt;'Raw Data'!H474,'Raw Data'!S474&gt;'Raw Data'!T474),'Raw Data'!F474,IF(AND('Raw Data'!H474&gt;'Raw Data'!F474,'Raw Data'!T474&gt;'Raw Data'!S474),'Raw Data'!H474,0))</f>
        <v>0</v>
      </c>
      <c r="X479">
        <f>IF(AND('Raw Data'!G474&gt;4,'Raw Data'!S474&gt;'Raw Data'!T474, ISNUMBER('Raw Data'!S474)),'Raw Data'!M474,IF(AND('Raw Data'!G474&gt;4,'Raw Data'!S474='Raw Data'!T474, ISNUMBER('Raw Data'!S474)),0,IF(AND(ISNUMBER('Raw Data'!S474), 'Raw Data'!S474='Raw Data'!T474),'Raw Data'!G474,0)))</f>
        <v>0</v>
      </c>
      <c r="Y479">
        <f>IF(AND('Raw Data'!G474&gt;4,'Raw Data'!S474&lt;'Raw Data'!T474),'Raw Data'!O474,IF(AND('Raw Data'!G474&gt;4,'Raw Data'!S474='Raw Data'!T474),0,IF('Raw Data'!S474='Raw Data'!T474,'Raw Data'!G474,0)))</f>
        <v>0</v>
      </c>
      <c r="Z479">
        <f>IF(AND('Raw Data'!G474&lt;4, 'Raw Data'!S474='Raw Data'!T474), 'Raw Data'!G474,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Data'!U475</f>
        <v>0</v>
      </c>
      <c r="B480">
        <f>IF('Raw Data'!S475&gt;'Raw Data'!T475, 'Raw Data'!F475, 0)</f>
        <v>0</v>
      </c>
      <c r="C480">
        <f>IF(AND(ISNUMBER('Raw Data'!S475), 'Raw Data'!S475='Raw Data'!T475), 'Raw Data'!G475, 0)</f>
        <v>0</v>
      </c>
      <c r="D480">
        <f>IF('Raw Data'!S475&lt;'Raw Data'!T475, 'Raw Data'!H475, 0)</f>
        <v>0</v>
      </c>
      <c r="E480">
        <f>IF(SUM('Raw Data'!S475:T475)&gt;2, 'Raw Data'!I475, 0)</f>
        <v>0</v>
      </c>
      <c r="F480">
        <f>IF(AND(ISNUMBER('Raw Data'!S475),SUM('Raw Data'!S475:T475)&lt;3),'Raw Data'!I475,)</f>
        <v>0</v>
      </c>
      <c r="G480">
        <f>IF(AND('Raw Data'!S475&gt;0, 'Raw Data'!T475&gt;0), 'Raw Data'!K475, 0)</f>
        <v>0</v>
      </c>
      <c r="H480">
        <f>IF(AND(ISNUMBER('Raw Data'!S475), OR('Raw Data'!S475=0, 'Raw Data'!T475=0)), 'Raw Data'!L475, 0)</f>
        <v>0</v>
      </c>
      <c r="I480">
        <f>IF('Raw Data'!S475='Raw Data'!T475, 0, IF('Raw Data'!S475&gt;'Raw Data'!T475, 'Raw Data'!M475, 0))</f>
        <v>0</v>
      </c>
      <c r="J480">
        <f>IF('Raw Data'!S475='Raw Data'!T475, 0, IF('Raw Data'!S475&lt;'Raw Data'!T475, 'Raw Data'!O475, 0))</f>
        <v>0</v>
      </c>
      <c r="K480">
        <f>IF(AND(ISNUMBER('Raw Data'!S475), OR('Raw Data'!S475&gt;'Raw Data'!T475, 'Raw Data'!S475='Raw Data'!T475)), 'Raw Data'!P475, 0)</f>
        <v>0</v>
      </c>
      <c r="L480">
        <f>IF(AND(ISNUMBER('Raw Data'!S475), OR('Raw Data'!S475&lt;'Raw Data'!T475, 'Raw Data'!S475='Raw Data'!T475)), 'Raw Data'!Q475, 0)</f>
        <v>0</v>
      </c>
      <c r="M480">
        <f>IF(AND(ISNUMBER('Raw Data'!S475), OR('Raw Data'!S475&gt;'Raw Data'!T475, 'Raw Data'!S475&lt;'Raw Data'!T475)), 'Raw Data'!R475, 0)</f>
        <v>0</v>
      </c>
      <c r="N480">
        <f>IF(AND('Raw Data'!F475&lt;'Raw Data'!H475, 'Raw Data'!S475&gt;'Raw Data'!T475), 'Raw Data'!F475, 0)</f>
        <v>0</v>
      </c>
      <c r="O480" t="b">
        <f>'Raw Data'!F475&lt;'Raw Data'!H475</f>
        <v>0</v>
      </c>
      <c r="P480">
        <f>IF(AND('Raw Data'!F475&gt;'Raw Data'!H475, 'Raw Data'!S475&gt;'Raw Data'!T475), 'Raw Data'!F475, 0)</f>
        <v>0</v>
      </c>
      <c r="Q480">
        <f>IF(AND('Raw Data'!F475&gt;'Raw Data'!H475, 'Raw Data'!S475&lt;'Raw Data'!T475), 'Raw Data'!H475, 0)</f>
        <v>0</v>
      </c>
      <c r="R480">
        <f>IF(AND('Raw Data'!F475&lt;'Raw Data'!H475, 'Raw Data'!S475&lt;'Raw Data'!T475), 'Raw Data'!H475, 0)</f>
        <v>0</v>
      </c>
      <c r="S480">
        <f>IF(ISNUMBER('Raw Data'!F475), IF(_xlfn.XLOOKUP(SMALL('Raw Data'!F475:H475, 1), B480:D480, B480:D480, 0)&gt;0, SMALL('Raw Data'!F475:H475, 1), 0), 0)</f>
        <v>0</v>
      </c>
      <c r="T480">
        <f>IF(ISNUMBER('Raw Data'!F475), IF(_xlfn.XLOOKUP(SMALL('Raw Data'!F475:H475, 2), B480:D480, B480:D480, 0)&gt;0, SMALL('Raw Data'!F475:H475, 2), 0), 0)</f>
        <v>0</v>
      </c>
      <c r="U480">
        <f>IF(ISNUMBER('Raw Data'!F475), IF(_xlfn.XLOOKUP(SMALL('Raw Data'!F475:H475, 3), B480:D480, B480:D480, 0)&gt;0, SMALL('Raw Data'!F475:H475, 3), 0), 0)</f>
        <v>0</v>
      </c>
      <c r="V480">
        <f>IF(AND('Raw Data'!F475&lt;'Raw Data'!H475,'Raw Data'!S475&gt;'Raw Data'!T475),'Raw Data'!F475,IF(AND('Raw Data'!H475&lt;'Raw Data'!F475,'Raw Data'!T475&gt;'Raw Data'!S475),'Raw Data'!H475,0))</f>
        <v>0</v>
      </c>
      <c r="W480">
        <f>IF(AND('Raw Data'!F475&gt;'Raw Data'!H475,'Raw Data'!S475&gt;'Raw Data'!T475),'Raw Data'!F475,IF(AND('Raw Data'!H475&gt;'Raw Data'!F475,'Raw Data'!T475&gt;'Raw Data'!S475),'Raw Data'!H475,0))</f>
        <v>0</v>
      </c>
      <c r="X480">
        <f>IF(AND('Raw Data'!G475&gt;4,'Raw Data'!S475&gt;'Raw Data'!T475, ISNUMBER('Raw Data'!S475)),'Raw Data'!M475,IF(AND('Raw Data'!G475&gt;4,'Raw Data'!S475='Raw Data'!T475, ISNUMBER('Raw Data'!S475)),0,IF(AND(ISNUMBER('Raw Data'!S475), 'Raw Data'!S475='Raw Data'!T475),'Raw Data'!G475,0)))</f>
        <v>0</v>
      </c>
      <c r="Y480">
        <f>IF(AND('Raw Data'!G475&gt;4,'Raw Data'!S475&lt;'Raw Data'!T475),'Raw Data'!O475,IF(AND('Raw Data'!G475&gt;4,'Raw Data'!S475='Raw Data'!T475),0,IF('Raw Data'!S475='Raw Data'!T475,'Raw Data'!G475,0)))</f>
        <v>0</v>
      </c>
      <c r="Z480">
        <f>IF(AND('Raw Data'!G475&lt;4, 'Raw Data'!S475='Raw Data'!T475), 'Raw Data'!G475,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Data'!U476</f>
        <v>0</v>
      </c>
      <c r="B481">
        <f>IF('Raw Data'!S476&gt;'Raw Data'!T476, 'Raw Data'!F476, 0)</f>
        <v>0</v>
      </c>
      <c r="C481">
        <f>IF(AND(ISNUMBER('Raw Data'!S476), 'Raw Data'!S476='Raw Data'!T476), 'Raw Data'!G476, 0)</f>
        <v>0</v>
      </c>
      <c r="D481">
        <f>IF('Raw Data'!S476&lt;'Raw Data'!T476, 'Raw Data'!H476, 0)</f>
        <v>0</v>
      </c>
      <c r="E481">
        <f>IF(SUM('Raw Data'!S476:T476)&gt;2, 'Raw Data'!I476, 0)</f>
        <v>0</v>
      </c>
      <c r="F481">
        <f>IF(AND(ISNUMBER('Raw Data'!S476),SUM('Raw Data'!S476:T476)&lt;3),'Raw Data'!I476,)</f>
        <v>0</v>
      </c>
      <c r="G481">
        <f>IF(AND('Raw Data'!S476&gt;0, 'Raw Data'!T476&gt;0), 'Raw Data'!K476, 0)</f>
        <v>0</v>
      </c>
      <c r="H481">
        <f>IF(AND(ISNUMBER('Raw Data'!S476), OR('Raw Data'!S476=0, 'Raw Data'!T476=0)), 'Raw Data'!L476, 0)</f>
        <v>0</v>
      </c>
      <c r="I481">
        <f>IF('Raw Data'!S476='Raw Data'!T476, 0, IF('Raw Data'!S476&gt;'Raw Data'!T476, 'Raw Data'!M476, 0))</f>
        <v>0</v>
      </c>
      <c r="J481">
        <f>IF('Raw Data'!S476='Raw Data'!T476, 0, IF('Raw Data'!S476&lt;'Raw Data'!T476, 'Raw Data'!O476, 0))</f>
        <v>0</v>
      </c>
      <c r="K481">
        <f>IF(AND(ISNUMBER('Raw Data'!S476), OR('Raw Data'!S476&gt;'Raw Data'!T476, 'Raw Data'!S476='Raw Data'!T476)), 'Raw Data'!P476, 0)</f>
        <v>0</v>
      </c>
      <c r="L481">
        <f>IF(AND(ISNUMBER('Raw Data'!S476), OR('Raw Data'!S476&lt;'Raw Data'!T476, 'Raw Data'!S476='Raw Data'!T476)), 'Raw Data'!Q476, 0)</f>
        <v>0</v>
      </c>
      <c r="M481">
        <f>IF(AND(ISNUMBER('Raw Data'!S476), OR('Raw Data'!S476&gt;'Raw Data'!T476, 'Raw Data'!S476&lt;'Raw Data'!T476)), 'Raw Data'!R476, 0)</f>
        <v>0</v>
      </c>
      <c r="N481">
        <f>IF(AND('Raw Data'!F476&lt;'Raw Data'!H476, 'Raw Data'!S476&gt;'Raw Data'!T476), 'Raw Data'!F476, 0)</f>
        <v>0</v>
      </c>
      <c r="O481" t="b">
        <f>'Raw Data'!F476&lt;'Raw Data'!H476</f>
        <v>0</v>
      </c>
      <c r="P481">
        <f>IF(AND('Raw Data'!F476&gt;'Raw Data'!H476, 'Raw Data'!S476&gt;'Raw Data'!T476), 'Raw Data'!F476, 0)</f>
        <v>0</v>
      </c>
      <c r="Q481">
        <f>IF(AND('Raw Data'!F476&gt;'Raw Data'!H476, 'Raw Data'!S476&lt;'Raw Data'!T476), 'Raw Data'!H476, 0)</f>
        <v>0</v>
      </c>
      <c r="R481">
        <f>IF(AND('Raw Data'!F476&lt;'Raw Data'!H476, 'Raw Data'!S476&lt;'Raw Data'!T476), 'Raw Data'!H476, 0)</f>
        <v>0</v>
      </c>
      <c r="S481">
        <f>IF(ISNUMBER('Raw Data'!F476), IF(_xlfn.XLOOKUP(SMALL('Raw Data'!F476:H476, 1), B481:D481, B481:D481, 0)&gt;0, SMALL('Raw Data'!F476:H476, 1), 0), 0)</f>
        <v>0</v>
      </c>
      <c r="T481">
        <f>IF(ISNUMBER('Raw Data'!F476), IF(_xlfn.XLOOKUP(SMALL('Raw Data'!F476:H476, 2), B481:D481, B481:D481, 0)&gt;0, SMALL('Raw Data'!F476:H476, 2), 0), 0)</f>
        <v>0</v>
      </c>
      <c r="U481">
        <f>IF(ISNUMBER('Raw Data'!F476), IF(_xlfn.XLOOKUP(SMALL('Raw Data'!F476:H476, 3), B481:D481, B481:D481, 0)&gt;0, SMALL('Raw Data'!F476:H476, 3), 0), 0)</f>
        <v>0</v>
      </c>
      <c r="V481">
        <f>IF(AND('Raw Data'!F476&lt;'Raw Data'!H476,'Raw Data'!S476&gt;'Raw Data'!T476),'Raw Data'!F476,IF(AND('Raw Data'!H476&lt;'Raw Data'!F476,'Raw Data'!T476&gt;'Raw Data'!S476),'Raw Data'!H476,0))</f>
        <v>0</v>
      </c>
      <c r="W481">
        <f>IF(AND('Raw Data'!F476&gt;'Raw Data'!H476,'Raw Data'!S476&gt;'Raw Data'!T476),'Raw Data'!F476,IF(AND('Raw Data'!H476&gt;'Raw Data'!F476,'Raw Data'!T476&gt;'Raw Data'!S476),'Raw Data'!H476,0))</f>
        <v>0</v>
      </c>
      <c r="X481">
        <f>IF(AND('Raw Data'!G476&gt;4,'Raw Data'!S476&gt;'Raw Data'!T476, ISNUMBER('Raw Data'!S476)),'Raw Data'!M476,IF(AND('Raw Data'!G476&gt;4,'Raw Data'!S476='Raw Data'!T476, ISNUMBER('Raw Data'!S476)),0,IF(AND(ISNUMBER('Raw Data'!S476), 'Raw Data'!S476='Raw Data'!T476),'Raw Data'!G476,0)))</f>
        <v>0</v>
      </c>
      <c r="Y481">
        <f>IF(AND('Raw Data'!G476&gt;4,'Raw Data'!S476&lt;'Raw Data'!T476),'Raw Data'!O476,IF(AND('Raw Data'!G476&gt;4,'Raw Data'!S476='Raw Data'!T476),0,IF('Raw Data'!S476='Raw Data'!T476,'Raw Data'!G476,0)))</f>
        <v>0</v>
      </c>
      <c r="Z481">
        <f>IF(AND('Raw Data'!G476&lt;4, 'Raw Data'!S476='Raw Data'!T476), 'Raw Data'!G476,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Data'!U477</f>
        <v>0</v>
      </c>
      <c r="B482">
        <f>IF('Raw Data'!S477&gt;'Raw Data'!T477, 'Raw Data'!F477, 0)</f>
        <v>0</v>
      </c>
      <c r="C482">
        <f>IF(AND(ISNUMBER('Raw Data'!S477), 'Raw Data'!S477='Raw Data'!T477), 'Raw Data'!G477, 0)</f>
        <v>0</v>
      </c>
      <c r="D482">
        <f>IF('Raw Data'!S477&lt;'Raw Data'!T477, 'Raw Data'!H477, 0)</f>
        <v>0</v>
      </c>
      <c r="E482">
        <f>IF(SUM('Raw Data'!S477:T477)&gt;2, 'Raw Data'!I477, 0)</f>
        <v>0</v>
      </c>
      <c r="F482">
        <f>IF(AND(ISNUMBER('Raw Data'!S477),SUM('Raw Data'!S477:T477)&lt;3),'Raw Data'!I477,)</f>
        <v>0</v>
      </c>
      <c r="G482">
        <f>IF(AND('Raw Data'!S477&gt;0, 'Raw Data'!T477&gt;0), 'Raw Data'!K477, 0)</f>
        <v>0</v>
      </c>
      <c r="H482">
        <f>IF(AND(ISNUMBER('Raw Data'!S477), OR('Raw Data'!S477=0, 'Raw Data'!T477=0)), 'Raw Data'!L477, 0)</f>
        <v>0</v>
      </c>
      <c r="I482">
        <f>IF('Raw Data'!S477='Raw Data'!T477, 0, IF('Raw Data'!S477&gt;'Raw Data'!T477, 'Raw Data'!M477, 0))</f>
        <v>0</v>
      </c>
      <c r="J482">
        <f>IF('Raw Data'!S477='Raw Data'!T477, 0, IF('Raw Data'!S477&lt;'Raw Data'!T477, 'Raw Data'!O477, 0))</f>
        <v>0</v>
      </c>
      <c r="K482">
        <f>IF(AND(ISNUMBER('Raw Data'!S477), OR('Raw Data'!S477&gt;'Raw Data'!T477, 'Raw Data'!S477='Raw Data'!T477)), 'Raw Data'!P477, 0)</f>
        <v>0</v>
      </c>
      <c r="L482">
        <f>IF(AND(ISNUMBER('Raw Data'!S477), OR('Raw Data'!S477&lt;'Raw Data'!T477, 'Raw Data'!S477='Raw Data'!T477)), 'Raw Data'!Q477, 0)</f>
        <v>0</v>
      </c>
      <c r="M482">
        <f>IF(AND(ISNUMBER('Raw Data'!S477), OR('Raw Data'!S477&gt;'Raw Data'!T477, 'Raw Data'!S477&lt;'Raw Data'!T477)), 'Raw Data'!R477, 0)</f>
        <v>0</v>
      </c>
      <c r="N482">
        <f>IF(AND('Raw Data'!F477&lt;'Raw Data'!H477, 'Raw Data'!S477&gt;'Raw Data'!T477), 'Raw Data'!F477, 0)</f>
        <v>0</v>
      </c>
      <c r="O482" t="b">
        <f>'Raw Data'!F477&lt;'Raw Data'!H477</f>
        <v>0</v>
      </c>
      <c r="P482">
        <f>IF(AND('Raw Data'!F477&gt;'Raw Data'!H477, 'Raw Data'!S477&gt;'Raw Data'!T477), 'Raw Data'!F477, 0)</f>
        <v>0</v>
      </c>
      <c r="Q482">
        <f>IF(AND('Raw Data'!F477&gt;'Raw Data'!H477, 'Raw Data'!S477&lt;'Raw Data'!T477), 'Raw Data'!H477, 0)</f>
        <v>0</v>
      </c>
      <c r="R482">
        <f>IF(AND('Raw Data'!F477&lt;'Raw Data'!H477, 'Raw Data'!S477&lt;'Raw Data'!T477), 'Raw Data'!H477, 0)</f>
        <v>0</v>
      </c>
      <c r="S482">
        <f>IF(ISNUMBER('Raw Data'!F477), IF(_xlfn.XLOOKUP(SMALL('Raw Data'!F477:H477, 1), B482:D482, B482:D482, 0)&gt;0, SMALL('Raw Data'!F477:H477, 1), 0), 0)</f>
        <v>0</v>
      </c>
      <c r="T482">
        <f>IF(ISNUMBER('Raw Data'!F477), IF(_xlfn.XLOOKUP(SMALL('Raw Data'!F477:H477, 2), B482:D482, B482:D482, 0)&gt;0, SMALL('Raw Data'!F477:H477, 2), 0), 0)</f>
        <v>0</v>
      </c>
      <c r="U482">
        <f>IF(ISNUMBER('Raw Data'!F477), IF(_xlfn.XLOOKUP(SMALL('Raw Data'!F477:H477, 3), B482:D482, B482:D482, 0)&gt;0, SMALL('Raw Data'!F477:H477, 3), 0), 0)</f>
        <v>0</v>
      </c>
      <c r="V482">
        <f>IF(AND('Raw Data'!F477&lt;'Raw Data'!H477,'Raw Data'!S477&gt;'Raw Data'!T477),'Raw Data'!F477,IF(AND('Raw Data'!H477&lt;'Raw Data'!F477,'Raw Data'!T477&gt;'Raw Data'!S477),'Raw Data'!H477,0))</f>
        <v>0</v>
      </c>
      <c r="W482">
        <f>IF(AND('Raw Data'!F477&gt;'Raw Data'!H477,'Raw Data'!S477&gt;'Raw Data'!T477),'Raw Data'!F477,IF(AND('Raw Data'!H477&gt;'Raw Data'!F477,'Raw Data'!T477&gt;'Raw Data'!S477),'Raw Data'!H477,0))</f>
        <v>0</v>
      </c>
      <c r="X482">
        <f>IF(AND('Raw Data'!G477&gt;4,'Raw Data'!S477&gt;'Raw Data'!T477, ISNUMBER('Raw Data'!S477)),'Raw Data'!M477,IF(AND('Raw Data'!G477&gt;4,'Raw Data'!S477='Raw Data'!T477, ISNUMBER('Raw Data'!S477)),0,IF(AND(ISNUMBER('Raw Data'!S477), 'Raw Data'!S477='Raw Data'!T477),'Raw Data'!G477,0)))</f>
        <v>0</v>
      </c>
      <c r="Y482">
        <f>IF(AND('Raw Data'!G477&gt;4,'Raw Data'!S477&lt;'Raw Data'!T477),'Raw Data'!O477,IF(AND('Raw Data'!G477&gt;4,'Raw Data'!S477='Raw Data'!T477),0,IF('Raw Data'!S477='Raw Data'!T477,'Raw Data'!G477,0)))</f>
        <v>0</v>
      </c>
      <c r="Z482">
        <f>IF(AND('Raw Data'!G477&lt;4, 'Raw Data'!S477='Raw Data'!T477), 'Raw Data'!G477,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Data'!U478</f>
        <v>0</v>
      </c>
      <c r="B483">
        <f>IF('Raw Data'!S478&gt;'Raw Data'!T478, 'Raw Data'!F478, 0)</f>
        <v>0</v>
      </c>
      <c r="C483">
        <f>IF(AND(ISNUMBER('Raw Data'!S478), 'Raw Data'!S478='Raw Data'!T478), 'Raw Data'!G478, 0)</f>
        <v>0</v>
      </c>
      <c r="D483">
        <f>IF('Raw Data'!S478&lt;'Raw Data'!T478, 'Raw Data'!H478, 0)</f>
        <v>0</v>
      </c>
      <c r="E483">
        <f>IF(SUM('Raw Data'!S478:T478)&gt;2, 'Raw Data'!I478, 0)</f>
        <v>0</v>
      </c>
      <c r="F483">
        <f>IF(AND(ISNUMBER('Raw Data'!S478),SUM('Raw Data'!S478:T478)&lt;3),'Raw Data'!I478,)</f>
        <v>0</v>
      </c>
      <c r="G483">
        <f>IF(AND('Raw Data'!S478&gt;0, 'Raw Data'!T478&gt;0), 'Raw Data'!K478, 0)</f>
        <v>0</v>
      </c>
      <c r="H483">
        <f>IF(AND(ISNUMBER('Raw Data'!S478), OR('Raw Data'!S478=0, 'Raw Data'!T478=0)), 'Raw Data'!L478, 0)</f>
        <v>0</v>
      </c>
      <c r="I483">
        <f>IF('Raw Data'!S478='Raw Data'!T478, 0, IF('Raw Data'!S478&gt;'Raw Data'!T478, 'Raw Data'!M478, 0))</f>
        <v>0</v>
      </c>
      <c r="J483">
        <f>IF('Raw Data'!S478='Raw Data'!T478, 0, IF('Raw Data'!S478&lt;'Raw Data'!T478, 'Raw Data'!O478, 0))</f>
        <v>0</v>
      </c>
      <c r="K483">
        <f>IF(AND(ISNUMBER('Raw Data'!S478), OR('Raw Data'!S478&gt;'Raw Data'!T478, 'Raw Data'!S478='Raw Data'!T478)), 'Raw Data'!P478, 0)</f>
        <v>0</v>
      </c>
      <c r="L483">
        <f>IF(AND(ISNUMBER('Raw Data'!S478), OR('Raw Data'!S478&lt;'Raw Data'!T478, 'Raw Data'!S478='Raw Data'!T478)), 'Raw Data'!Q478, 0)</f>
        <v>0</v>
      </c>
      <c r="M483">
        <f>IF(AND(ISNUMBER('Raw Data'!S478), OR('Raw Data'!S478&gt;'Raw Data'!T478, 'Raw Data'!S478&lt;'Raw Data'!T478)), 'Raw Data'!R478, 0)</f>
        <v>0</v>
      </c>
      <c r="N483">
        <f>IF(AND('Raw Data'!F478&lt;'Raw Data'!H478, 'Raw Data'!S478&gt;'Raw Data'!T478), 'Raw Data'!F478, 0)</f>
        <v>0</v>
      </c>
      <c r="O483" t="b">
        <f>'Raw Data'!F478&lt;'Raw Data'!H478</f>
        <v>0</v>
      </c>
      <c r="P483">
        <f>IF(AND('Raw Data'!F478&gt;'Raw Data'!H478, 'Raw Data'!S478&gt;'Raw Data'!T478), 'Raw Data'!F478, 0)</f>
        <v>0</v>
      </c>
      <c r="Q483">
        <f>IF(AND('Raw Data'!F478&gt;'Raw Data'!H478, 'Raw Data'!S478&lt;'Raw Data'!T478), 'Raw Data'!H478, 0)</f>
        <v>0</v>
      </c>
      <c r="R483">
        <f>IF(AND('Raw Data'!F478&lt;'Raw Data'!H478, 'Raw Data'!S478&lt;'Raw Data'!T478), 'Raw Data'!H478, 0)</f>
        <v>0</v>
      </c>
      <c r="S483">
        <f>IF(ISNUMBER('Raw Data'!F478), IF(_xlfn.XLOOKUP(SMALL('Raw Data'!F478:H478, 1), B483:D483, B483:D483, 0)&gt;0, SMALL('Raw Data'!F478:H478, 1), 0), 0)</f>
        <v>0</v>
      </c>
      <c r="T483">
        <f>IF(ISNUMBER('Raw Data'!F478), IF(_xlfn.XLOOKUP(SMALL('Raw Data'!F478:H478, 2), B483:D483, B483:D483, 0)&gt;0, SMALL('Raw Data'!F478:H478, 2), 0), 0)</f>
        <v>0</v>
      </c>
      <c r="U483">
        <f>IF(ISNUMBER('Raw Data'!F478), IF(_xlfn.XLOOKUP(SMALL('Raw Data'!F478:H478, 3), B483:D483, B483:D483, 0)&gt;0, SMALL('Raw Data'!F478:H478, 3), 0), 0)</f>
        <v>0</v>
      </c>
      <c r="V483">
        <f>IF(AND('Raw Data'!F478&lt;'Raw Data'!H478,'Raw Data'!S478&gt;'Raw Data'!T478),'Raw Data'!F478,IF(AND('Raw Data'!H478&lt;'Raw Data'!F478,'Raw Data'!T478&gt;'Raw Data'!S478),'Raw Data'!H478,0))</f>
        <v>0</v>
      </c>
      <c r="W483">
        <f>IF(AND('Raw Data'!F478&gt;'Raw Data'!H478,'Raw Data'!S478&gt;'Raw Data'!T478),'Raw Data'!F478,IF(AND('Raw Data'!H478&gt;'Raw Data'!F478,'Raw Data'!T478&gt;'Raw Data'!S478),'Raw Data'!H478,0))</f>
        <v>0</v>
      </c>
      <c r="X483">
        <f>IF(AND('Raw Data'!G478&gt;4,'Raw Data'!S478&gt;'Raw Data'!T478, ISNUMBER('Raw Data'!S478)),'Raw Data'!M478,IF(AND('Raw Data'!G478&gt;4,'Raw Data'!S478='Raw Data'!T478, ISNUMBER('Raw Data'!S478)),0,IF(AND(ISNUMBER('Raw Data'!S478), 'Raw Data'!S478='Raw Data'!T478),'Raw Data'!G478,0)))</f>
        <v>0</v>
      </c>
      <c r="Y483">
        <f>IF(AND('Raw Data'!G478&gt;4,'Raw Data'!S478&lt;'Raw Data'!T478),'Raw Data'!O478,IF(AND('Raw Data'!G478&gt;4,'Raw Data'!S478='Raw Data'!T478),0,IF('Raw Data'!S478='Raw Data'!T478,'Raw Data'!G478,0)))</f>
        <v>0</v>
      </c>
      <c r="Z483">
        <f>IF(AND('Raw Data'!G478&lt;4, 'Raw Data'!S478='Raw Data'!T478), 'Raw Data'!G478,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Data'!U479</f>
        <v>0</v>
      </c>
      <c r="B484">
        <f>IF('Raw Data'!S479&gt;'Raw Data'!T479, 'Raw Data'!F479, 0)</f>
        <v>0</v>
      </c>
      <c r="C484">
        <f>IF(AND(ISNUMBER('Raw Data'!S479), 'Raw Data'!S479='Raw Data'!T479), 'Raw Data'!G479, 0)</f>
        <v>0</v>
      </c>
      <c r="D484">
        <f>IF('Raw Data'!S479&lt;'Raw Data'!T479, 'Raw Data'!H479, 0)</f>
        <v>0</v>
      </c>
      <c r="E484">
        <f>IF(SUM('Raw Data'!S479:T479)&gt;2, 'Raw Data'!I479, 0)</f>
        <v>0</v>
      </c>
      <c r="F484">
        <f>IF(AND(ISNUMBER('Raw Data'!S479),SUM('Raw Data'!S479:T479)&lt;3),'Raw Data'!I479,)</f>
        <v>0</v>
      </c>
      <c r="G484">
        <f>IF(AND('Raw Data'!S479&gt;0, 'Raw Data'!T479&gt;0), 'Raw Data'!K479, 0)</f>
        <v>0</v>
      </c>
      <c r="H484">
        <f>IF(AND(ISNUMBER('Raw Data'!S479), OR('Raw Data'!S479=0, 'Raw Data'!T479=0)), 'Raw Data'!L479, 0)</f>
        <v>0</v>
      </c>
      <c r="I484">
        <f>IF('Raw Data'!S479='Raw Data'!T479, 0, IF('Raw Data'!S479&gt;'Raw Data'!T479, 'Raw Data'!M479, 0))</f>
        <v>0</v>
      </c>
      <c r="J484">
        <f>IF('Raw Data'!S479='Raw Data'!T479, 0, IF('Raw Data'!S479&lt;'Raw Data'!T479, 'Raw Data'!O479, 0))</f>
        <v>0</v>
      </c>
      <c r="K484">
        <f>IF(AND(ISNUMBER('Raw Data'!S479), OR('Raw Data'!S479&gt;'Raw Data'!T479, 'Raw Data'!S479='Raw Data'!T479)), 'Raw Data'!P479, 0)</f>
        <v>0</v>
      </c>
      <c r="L484">
        <f>IF(AND(ISNUMBER('Raw Data'!S479), OR('Raw Data'!S479&lt;'Raw Data'!T479, 'Raw Data'!S479='Raw Data'!T479)), 'Raw Data'!Q479, 0)</f>
        <v>0</v>
      </c>
      <c r="M484">
        <f>IF(AND(ISNUMBER('Raw Data'!S479), OR('Raw Data'!S479&gt;'Raw Data'!T479, 'Raw Data'!S479&lt;'Raw Data'!T479)), 'Raw Data'!R479, 0)</f>
        <v>0</v>
      </c>
      <c r="N484">
        <f>IF(AND('Raw Data'!F479&lt;'Raw Data'!H479, 'Raw Data'!S479&gt;'Raw Data'!T479), 'Raw Data'!F479, 0)</f>
        <v>0</v>
      </c>
      <c r="O484" t="b">
        <f>'Raw Data'!F479&lt;'Raw Data'!H479</f>
        <v>0</v>
      </c>
      <c r="P484">
        <f>IF(AND('Raw Data'!F479&gt;'Raw Data'!H479, 'Raw Data'!S479&gt;'Raw Data'!T479), 'Raw Data'!F479, 0)</f>
        <v>0</v>
      </c>
      <c r="Q484">
        <f>IF(AND('Raw Data'!F479&gt;'Raw Data'!H479, 'Raw Data'!S479&lt;'Raw Data'!T479), 'Raw Data'!H479, 0)</f>
        <v>0</v>
      </c>
      <c r="R484">
        <f>IF(AND('Raw Data'!F479&lt;'Raw Data'!H479, 'Raw Data'!S479&lt;'Raw Data'!T479), 'Raw Data'!H479, 0)</f>
        <v>0</v>
      </c>
      <c r="S484">
        <f>IF(ISNUMBER('Raw Data'!F479), IF(_xlfn.XLOOKUP(SMALL('Raw Data'!F479:H479, 1), B484:D484, B484:D484, 0)&gt;0, SMALL('Raw Data'!F479:H479, 1), 0), 0)</f>
        <v>0</v>
      </c>
      <c r="T484">
        <f>IF(ISNUMBER('Raw Data'!F479), IF(_xlfn.XLOOKUP(SMALL('Raw Data'!F479:H479, 2), B484:D484, B484:D484, 0)&gt;0, SMALL('Raw Data'!F479:H479, 2), 0), 0)</f>
        <v>0</v>
      </c>
      <c r="U484">
        <f>IF(ISNUMBER('Raw Data'!F479), IF(_xlfn.XLOOKUP(SMALL('Raw Data'!F479:H479, 3), B484:D484, B484:D484, 0)&gt;0, SMALL('Raw Data'!F479:H479, 3), 0), 0)</f>
        <v>0</v>
      </c>
      <c r="V484">
        <f>IF(AND('Raw Data'!F479&lt;'Raw Data'!H479,'Raw Data'!S479&gt;'Raw Data'!T479),'Raw Data'!F479,IF(AND('Raw Data'!H479&lt;'Raw Data'!F479,'Raw Data'!T479&gt;'Raw Data'!S479),'Raw Data'!H479,0))</f>
        <v>0</v>
      </c>
      <c r="W484">
        <f>IF(AND('Raw Data'!F479&gt;'Raw Data'!H479,'Raw Data'!S479&gt;'Raw Data'!T479),'Raw Data'!F479,IF(AND('Raw Data'!H479&gt;'Raw Data'!F479,'Raw Data'!T479&gt;'Raw Data'!S479),'Raw Data'!H479,0))</f>
        <v>0</v>
      </c>
      <c r="X484">
        <f>IF(AND('Raw Data'!G479&gt;4,'Raw Data'!S479&gt;'Raw Data'!T479, ISNUMBER('Raw Data'!S479)),'Raw Data'!M479,IF(AND('Raw Data'!G479&gt;4,'Raw Data'!S479='Raw Data'!T479, ISNUMBER('Raw Data'!S479)),0,IF(AND(ISNUMBER('Raw Data'!S479), 'Raw Data'!S479='Raw Data'!T479),'Raw Data'!G479,0)))</f>
        <v>0</v>
      </c>
      <c r="Y484">
        <f>IF(AND('Raw Data'!G479&gt;4,'Raw Data'!S479&lt;'Raw Data'!T479),'Raw Data'!O479,IF(AND('Raw Data'!G479&gt;4,'Raw Data'!S479='Raw Data'!T479),0,IF('Raw Data'!S479='Raw Data'!T479,'Raw Data'!G479,0)))</f>
        <v>0</v>
      </c>
      <c r="Z484">
        <f>IF(AND('Raw Data'!G479&lt;4, 'Raw Data'!S479='Raw Data'!T479), 'Raw Data'!G479,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Data'!U480</f>
        <v>0</v>
      </c>
      <c r="B485">
        <f>IF('Raw Data'!S480&gt;'Raw Data'!T480, 'Raw Data'!F480, 0)</f>
        <v>0</v>
      </c>
      <c r="C485">
        <f>IF(AND(ISNUMBER('Raw Data'!S480), 'Raw Data'!S480='Raw Data'!T480), 'Raw Data'!G480, 0)</f>
        <v>0</v>
      </c>
      <c r="D485">
        <f>IF('Raw Data'!S480&lt;'Raw Data'!T480, 'Raw Data'!H480, 0)</f>
        <v>0</v>
      </c>
      <c r="E485">
        <f>IF(SUM('Raw Data'!S480:T480)&gt;2, 'Raw Data'!I480, 0)</f>
        <v>0</v>
      </c>
      <c r="F485">
        <f>IF(AND(ISNUMBER('Raw Data'!S480),SUM('Raw Data'!S480:T480)&lt;3),'Raw Data'!I480,)</f>
        <v>0</v>
      </c>
      <c r="G485">
        <f>IF(AND('Raw Data'!S480&gt;0, 'Raw Data'!T480&gt;0), 'Raw Data'!K480, 0)</f>
        <v>0</v>
      </c>
      <c r="H485">
        <f>IF(AND(ISNUMBER('Raw Data'!S480), OR('Raw Data'!S480=0, 'Raw Data'!T480=0)), 'Raw Data'!L480, 0)</f>
        <v>0</v>
      </c>
      <c r="I485">
        <f>IF('Raw Data'!S480='Raw Data'!T480, 0, IF('Raw Data'!S480&gt;'Raw Data'!T480, 'Raw Data'!M480, 0))</f>
        <v>0</v>
      </c>
      <c r="J485">
        <f>IF('Raw Data'!S480='Raw Data'!T480, 0, IF('Raw Data'!S480&lt;'Raw Data'!T480, 'Raw Data'!O480, 0))</f>
        <v>0</v>
      </c>
      <c r="K485">
        <f>IF(AND(ISNUMBER('Raw Data'!S480), OR('Raw Data'!S480&gt;'Raw Data'!T480, 'Raw Data'!S480='Raw Data'!T480)), 'Raw Data'!P480, 0)</f>
        <v>0</v>
      </c>
      <c r="L485">
        <f>IF(AND(ISNUMBER('Raw Data'!S480), OR('Raw Data'!S480&lt;'Raw Data'!T480, 'Raw Data'!S480='Raw Data'!T480)), 'Raw Data'!Q480, 0)</f>
        <v>0</v>
      </c>
      <c r="M485">
        <f>IF(AND(ISNUMBER('Raw Data'!S480), OR('Raw Data'!S480&gt;'Raw Data'!T480, 'Raw Data'!S480&lt;'Raw Data'!T480)), 'Raw Data'!R480, 0)</f>
        <v>0</v>
      </c>
      <c r="N485">
        <f>IF(AND('Raw Data'!F480&lt;'Raw Data'!H480, 'Raw Data'!S480&gt;'Raw Data'!T480), 'Raw Data'!F480, 0)</f>
        <v>0</v>
      </c>
      <c r="O485" t="b">
        <f>'Raw Data'!F480&lt;'Raw Data'!H480</f>
        <v>0</v>
      </c>
      <c r="P485">
        <f>IF(AND('Raw Data'!F480&gt;'Raw Data'!H480, 'Raw Data'!S480&gt;'Raw Data'!T480), 'Raw Data'!F480, 0)</f>
        <v>0</v>
      </c>
      <c r="Q485">
        <f>IF(AND('Raw Data'!F480&gt;'Raw Data'!H480, 'Raw Data'!S480&lt;'Raw Data'!T480), 'Raw Data'!H480, 0)</f>
        <v>0</v>
      </c>
      <c r="R485">
        <f>IF(AND('Raw Data'!F480&lt;'Raw Data'!H480, 'Raw Data'!S480&lt;'Raw Data'!T480), 'Raw Data'!H480, 0)</f>
        <v>0</v>
      </c>
      <c r="S485">
        <f>IF(ISNUMBER('Raw Data'!F480), IF(_xlfn.XLOOKUP(SMALL('Raw Data'!F480:H480, 1), B485:D485, B485:D485, 0)&gt;0, SMALL('Raw Data'!F480:H480, 1), 0), 0)</f>
        <v>0</v>
      </c>
      <c r="T485">
        <f>IF(ISNUMBER('Raw Data'!F480), IF(_xlfn.XLOOKUP(SMALL('Raw Data'!F480:H480, 2), B485:D485, B485:D485, 0)&gt;0, SMALL('Raw Data'!F480:H480, 2), 0), 0)</f>
        <v>0</v>
      </c>
      <c r="U485">
        <f>IF(ISNUMBER('Raw Data'!F480), IF(_xlfn.XLOOKUP(SMALL('Raw Data'!F480:H480, 3), B485:D485, B485:D485, 0)&gt;0, SMALL('Raw Data'!F480:H480, 3), 0), 0)</f>
        <v>0</v>
      </c>
      <c r="V485">
        <f>IF(AND('Raw Data'!F480&lt;'Raw Data'!H480,'Raw Data'!S480&gt;'Raw Data'!T480),'Raw Data'!F480,IF(AND('Raw Data'!H480&lt;'Raw Data'!F480,'Raw Data'!T480&gt;'Raw Data'!S480),'Raw Data'!H480,0))</f>
        <v>0</v>
      </c>
      <c r="W485">
        <f>IF(AND('Raw Data'!F480&gt;'Raw Data'!H480,'Raw Data'!S480&gt;'Raw Data'!T480),'Raw Data'!F480,IF(AND('Raw Data'!H480&gt;'Raw Data'!F480,'Raw Data'!T480&gt;'Raw Data'!S480),'Raw Data'!H480,0))</f>
        <v>0</v>
      </c>
      <c r="X485">
        <f>IF(AND('Raw Data'!G480&gt;4,'Raw Data'!S480&gt;'Raw Data'!T480, ISNUMBER('Raw Data'!S480)),'Raw Data'!M480,IF(AND('Raw Data'!G480&gt;4,'Raw Data'!S480='Raw Data'!T480, ISNUMBER('Raw Data'!S480)),0,IF(AND(ISNUMBER('Raw Data'!S480), 'Raw Data'!S480='Raw Data'!T480),'Raw Data'!G480,0)))</f>
        <v>0</v>
      </c>
      <c r="Y485">
        <f>IF(AND('Raw Data'!G480&gt;4,'Raw Data'!S480&lt;'Raw Data'!T480),'Raw Data'!O480,IF(AND('Raw Data'!G480&gt;4,'Raw Data'!S480='Raw Data'!T480),0,IF('Raw Data'!S480='Raw Data'!T480,'Raw Data'!G480,0)))</f>
        <v>0</v>
      </c>
      <c r="Z485">
        <f>IF(AND('Raw Data'!G480&lt;4, 'Raw Data'!S480='Raw Data'!T480), 'Raw Data'!G480,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Data'!U481</f>
        <v>0</v>
      </c>
      <c r="B486">
        <f>IF('Raw Data'!S481&gt;'Raw Data'!T481, 'Raw Data'!F481, 0)</f>
        <v>0</v>
      </c>
      <c r="C486">
        <f>IF(AND(ISNUMBER('Raw Data'!S481), 'Raw Data'!S481='Raw Data'!T481), 'Raw Data'!G481, 0)</f>
        <v>0</v>
      </c>
      <c r="D486">
        <f>IF('Raw Data'!S481&lt;'Raw Data'!T481, 'Raw Data'!H481, 0)</f>
        <v>0</v>
      </c>
      <c r="E486">
        <f>IF(SUM('Raw Data'!S481:T481)&gt;2, 'Raw Data'!I481, 0)</f>
        <v>0</v>
      </c>
      <c r="F486">
        <f>IF(AND(ISNUMBER('Raw Data'!S481),SUM('Raw Data'!S481:T481)&lt;3),'Raw Data'!I481,)</f>
        <v>0</v>
      </c>
      <c r="G486">
        <f>IF(AND('Raw Data'!S481&gt;0, 'Raw Data'!T481&gt;0), 'Raw Data'!K481, 0)</f>
        <v>0</v>
      </c>
      <c r="H486">
        <f>IF(AND(ISNUMBER('Raw Data'!S481), OR('Raw Data'!S481=0, 'Raw Data'!T481=0)), 'Raw Data'!L481, 0)</f>
        <v>0</v>
      </c>
      <c r="I486">
        <f>IF('Raw Data'!S481='Raw Data'!T481, 0, IF('Raw Data'!S481&gt;'Raw Data'!T481, 'Raw Data'!M481, 0))</f>
        <v>0</v>
      </c>
      <c r="J486">
        <f>IF('Raw Data'!S481='Raw Data'!T481, 0, IF('Raw Data'!S481&lt;'Raw Data'!T481, 'Raw Data'!O481, 0))</f>
        <v>0</v>
      </c>
      <c r="K486">
        <f>IF(AND(ISNUMBER('Raw Data'!S481), OR('Raw Data'!S481&gt;'Raw Data'!T481, 'Raw Data'!S481='Raw Data'!T481)), 'Raw Data'!P481, 0)</f>
        <v>0</v>
      </c>
      <c r="L486">
        <f>IF(AND(ISNUMBER('Raw Data'!S481), OR('Raw Data'!S481&lt;'Raw Data'!T481, 'Raw Data'!S481='Raw Data'!T481)), 'Raw Data'!Q481, 0)</f>
        <v>0</v>
      </c>
      <c r="M486">
        <f>IF(AND(ISNUMBER('Raw Data'!S481), OR('Raw Data'!S481&gt;'Raw Data'!T481, 'Raw Data'!S481&lt;'Raw Data'!T481)), 'Raw Data'!R481, 0)</f>
        <v>0</v>
      </c>
      <c r="N486">
        <f>IF(AND('Raw Data'!F481&lt;'Raw Data'!H481, 'Raw Data'!S481&gt;'Raw Data'!T481), 'Raw Data'!F481, 0)</f>
        <v>0</v>
      </c>
      <c r="O486" t="b">
        <f>'Raw Data'!F481&lt;'Raw Data'!H481</f>
        <v>0</v>
      </c>
      <c r="P486">
        <f>IF(AND('Raw Data'!F481&gt;'Raw Data'!H481, 'Raw Data'!S481&gt;'Raw Data'!T481), 'Raw Data'!F481, 0)</f>
        <v>0</v>
      </c>
      <c r="Q486">
        <f>IF(AND('Raw Data'!F481&gt;'Raw Data'!H481, 'Raw Data'!S481&lt;'Raw Data'!T481), 'Raw Data'!H481, 0)</f>
        <v>0</v>
      </c>
      <c r="R486">
        <f>IF(AND('Raw Data'!F481&lt;'Raw Data'!H481, 'Raw Data'!S481&lt;'Raw Data'!T481), 'Raw Data'!H481, 0)</f>
        <v>0</v>
      </c>
      <c r="S486">
        <f>IF(ISNUMBER('Raw Data'!F481), IF(_xlfn.XLOOKUP(SMALL('Raw Data'!F481:H481, 1), B486:D486, B486:D486, 0)&gt;0, SMALL('Raw Data'!F481:H481, 1), 0), 0)</f>
        <v>0</v>
      </c>
      <c r="T486">
        <f>IF(ISNUMBER('Raw Data'!F481), IF(_xlfn.XLOOKUP(SMALL('Raw Data'!F481:H481, 2), B486:D486, B486:D486, 0)&gt;0, SMALL('Raw Data'!F481:H481, 2), 0), 0)</f>
        <v>0</v>
      </c>
      <c r="U486">
        <f>IF(ISNUMBER('Raw Data'!F481), IF(_xlfn.XLOOKUP(SMALL('Raw Data'!F481:H481, 3), B486:D486, B486:D486, 0)&gt;0, SMALL('Raw Data'!F481:H481, 3), 0), 0)</f>
        <v>0</v>
      </c>
      <c r="V486">
        <f>IF(AND('Raw Data'!F481&lt;'Raw Data'!H481,'Raw Data'!S481&gt;'Raw Data'!T481),'Raw Data'!F481,IF(AND('Raw Data'!H481&lt;'Raw Data'!F481,'Raw Data'!T481&gt;'Raw Data'!S481),'Raw Data'!H481,0))</f>
        <v>0</v>
      </c>
      <c r="W486">
        <f>IF(AND('Raw Data'!F481&gt;'Raw Data'!H481,'Raw Data'!S481&gt;'Raw Data'!T481),'Raw Data'!F481,IF(AND('Raw Data'!H481&gt;'Raw Data'!F481,'Raw Data'!T481&gt;'Raw Data'!S481),'Raw Data'!H481,0))</f>
        <v>0</v>
      </c>
      <c r="X486">
        <f>IF(AND('Raw Data'!G481&gt;4,'Raw Data'!S481&gt;'Raw Data'!T481, ISNUMBER('Raw Data'!S481)),'Raw Data'!M481,IF(AND('Raw Data'!G481&gt;4,'Raw Data'!S481='Raw Data'!T481, ISNUMBER('Raw Data'!S481)),0,IF(AND(ISNUMBER('Raw Data'!S481), 'Raw Data'!S481='Raw Data'!T481),'Raw Data'!G481,0)))</f>
        <v>0</v>
      </c>
      <c r="Y486">
        <f>IF(AND('Raw Data'!G481&gt;4,'Raw Data'!S481&lt;'Raw Data'!T481),'Raw Data'!O481,IF(AND('Raw Data'!G481&gt;4,'Raw Data'!S481='Raw Data'!T481),0,IF('Raw Data'!S481='Raw Data'!T481,'Raw Data'!G481,0)))</f>
        <v>0</v>
      </c>
      <c r="Z486">
        <f>IF(AND('Raw Data'!G481&lt;4, 'Raw Data'!S481='Raw Data'!T481), 'Raw Data'!G481,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Data'!U482</f>
        <v>0</v>
      </c>
      <c r="B487">
        <f>IF('Raw Data'!S482&gt;'Raw Data'!T482, 'Raw Data'!F482, 0)</f>
        <v>0</v>
      </c>
      <c r="C487">
        <f>IF(AND(ISNUMBER('Raw Data'!S482), 'Raw Data'!S482='Raw Data'!T482), 'Raw Data'!G482, 0)</f>
        <v>0</v>
      </c>
      <c r="D487">
        <f>IF('Raw Data'!S482&lt;'Raw Data'!T482, 'Raw Data'!H482, 0)</f>
        <v>0</v>
      </c>
      <c r="E487">
        <f>IF(SUM('Raw Data'!S482:T482)&gt;2, 'Raw Data'!I482, 0)</f>
        <v>0</v>
      </c>
      <c r="F487">
        <f>IF(AND(ISNUMBER('Raw Data'!S482),SUM('Raw Data'!S482:T482)&lt;3),'Raw Data'!I482,)</f>
        <v>0</v>
      </c>
      <c r="G487">
        <f>IF(AND('Raw Data'!S482&gt;0, 'Raw Data'!T482&gt;0), 'Raw Data'!K482, 0)</f>
        <v>0</v>
      </c>
      <c r="H487">
        <f>IF(AND(ISNUMBER('Raw Data'!S482), OR('Raw Data'!S482=0, 'Raw Data'!T482=0)), 'Raw Data'!L482, 0)</f>
        <v>0</v>
      </c>
      <c r="I487">
        <f>IF('Raw Data'!S482='Raw Data'!T482, 0, IF('Raw Data'!S482&gt;'Raw Data'!T482, 'Raw Data'!M482, 0))</f>
        <v>0</v>
      </c>
      <c r="J487">
        <f>IF('Raw Data'!S482='Raw Data'!T482, 0, IF('Raw Data'!S482&lt;'Raw Data'!T482, 'Raw Data'!O482, 0))</f>
        <v>0</v>
      </c>
      <c r="K487">
        <f>IF(AND(ISNUMBER('Raw Data'!S482), OR('Raw Data'!S482&gt;'Raw Data'!T482, 'Raw Data'!S482='Raw Data'!T482)), 'Raw Data'!P482, 0)</f>
        <v>0</v>
      </c>
      <c r="L487">
        <f>IF(AND(ISNUMBER('Raw Data'!S482), OR('Raw Data'!S482&lt;'Raw Data'!T482, 'Raw Data'!S482='Raw Data'!T482)), 'Raw Data'!Q482, 0)</f>
        <v>0</v>
      </c>
      <c r="M487">
        <f>IF(AND(ISNUMBER('Raw Data'!S482), OR('Raw Data'!S482&gt;'Raw Data'!T482, 'Raw Data'!S482&lt;'Raw Data'!T482)), 'Raw Data'!R482, 0)</f>
        <v>0</v>
      </c>
      <c r="N487">
        <f>IF(AND('Raw Data'!F482&lt;'Raw Data'!H482, 'Raw Data'!S482&gt;'Raw Data'!T482), 'Raw Data'!F482, 0)</f>
        <v>0</v>
      </c>
      <c r="O487" t="b">
        <f>'Raw Data'!F482&lt;'Raw Data'!H482</f>
        <v>0</v>
      </c>
      <c r="P487">
        <f>IF(AND('Raw Data'!F482&gt;'Raw Data'!H482, 'Raw Data'!S482&gt;'Raw Data'!T482), 'Raw Data'!F482, 0)</f>
        <v>0</v>
      </c>
      <c r="Q487">
        <f>IF(AND('Raw Data'!F482&gt;'Raw Data'!H482, 'Raw Data'!S482&lt;'Raw Data'!T482), 'Raw Data'!H482, 0)</f>
        <v>0</v>
      </c>
      <c r="R487">
        <f>IF(AND('Raw Data'!F482&lt;'Raw Data'!H482, 'Raw Data'!S482&lt;'Raw Data'!T482), 'Raw Data'!H482, 0)</f>
        <v>0</v>
      </c>
      <c r="S487">
        <f>IF(ISNUMBER('Raw Data'!F482), IF(_xlfn.XLOOKUP(SMALL('Raw Data'!F482:H482, 1), B487:D487, B487:D487, 0)&gt;0, SMALL('Raw Data'!F482:H482, 1), 0), 0)</f>
        <v>0</v>
      </c>
      <c r="T487">
        <f>IF(ISNUMBER('Raw Data'!F482), IF(_xlfn.XLOOKUP(SMALL('Raw Data'!F482:H482, 2), B487:D487, B487:D487, 0)&gt;0, SMALL('Raw Data'!F482:H482, 2), 0), 0)</f>
        <v>0</v>
      </c>
      <c r="U487">
        <f>IF(ISNUMBER('Raw Data'!F482), IF(_xlfn.XLOOKUP(SMALL('Raw Data'!F482:H482, 3), B487:D487, B487:D487, 0)&gt;0, SMALL('Raw Data'!F482:H482, 3), 0), 0)</f>
        <v>0</v>
      </c>
      <c r="V487">
        <f>IF(AND('Raw Data'!F482&lt;'Raw Data'!H482,'Raw Data'!S482&gt;'Raw Data'!T482),'Raw Data'!F482,IF(AND('Raw Data'!H482&lt;'Raw Data'!F482,'Raw Data'!T482&gt;'Raw Data'!S482),'Raw Data'!H482,0))</f>
        <v>0</v>
      </c>
      <c r="W487">
        <f>IF(AND('Raw Data'!F482&gt;'Raw Data'!H482,'Raw Data'!S482&gt;'Raw Data'!T482),'Raw Data'!F482,IF(AND('Raw Data'!H482&gt;'Raw Data'!F482,'Raw Data'!T482&gt;'Raw Data'!S482),'Raw Data'!H482,0))</f>
        <v>0</v>
      </c>
      <c r="X487">
        <f>IF(AND('Raw Data'!G482&gt;4,'Raw Data'!S482&gt;'Raw Data'!T482, ISNUMBER('Raw Data'!S482)),'Raw Data'!M482,IF(AND('Raw Data'!G482&gt;4,'Raw Data'!S482='Raw Data'!T482, ISNUMBER('Raw Data'!S482)),0,IF(AND(ISNUMBER('Raw Data'!S482), 'Raw Data'!S482='Raw Data'!T482),'Raw Data'!G482,0)))</f>
        <v>0</v>
      </c>
      <c r="Y487">
        <f>IF(AND('Raw Data'!G482&gt;4,'Raw Data'!S482&lt;'Raw Data'!T482),'Raw Data'!O482,IF(AND('Raw Data'!G482&gt;4,'Raw Data'!S482='Raw Data'!T482),0,IF('Raw Data'!S482='Raw Data'!T482,'Raw Data'!G482,0)))</f>
        <v>0</v>
      </c>
      <c r="Z487">
        <f>IF(AND('Raw Data'!G482&lt;4, 'Raw Data'!S482='Raw Data'!T482), 'Raw Data'!G482,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Data'!U483</f>
        <v>0</v>
      </c>
      <c r="B488">
        <f>IF('Raw Data'!S483&gt;'Raw Data'!T483, 'Raw Data'!F483, 0)</f>
        <v>0</v>
      </c>
      <c r="C488">
        <f>IF(AND(ISNUMBER('Raw Data'!S483), 'Raw Data'!S483='Raw Data'!T483), 'Raw Data'!G483, 0)</f>
        <v>0</v>
      </c>
      <c r="D488">
        <f>IF('Raw Data'!S483&lt;'Raw Data'!T483, 'Raw Data'!H483, 0)</f>
        <v>0</v>
      </c>
      <c r="E488">
        <f>IF(SUM('Raw Data'!S483:T483)&gt;2, 'Raw Data'!I483, 0)</f>
        <v>0</v>
      </c>
      <c r="F488">
        <f>IF(AND(ISNUMBER('Raw Data'!S483),SUM('Raw Data'!S483:T483)&lt;3),'Raw Data'!I483,)</f>
        <v>0</v>
      </c>
      <c r="G488">
        <f>IF(AND('Raw Data'!S483&gt;0, 'Raw Data'!T483&gt;0), 'Raw Data'!K483, 0)</f>
        <v>0</v>
      </c>
      <c r="H488">
        <f>IF(AND(ISNUMBER('Raw Data'!S483), OR('Raw Data'!S483=0, 'Raw Data'!T483=0)), 'Raw Data'!L483, 0)</f>
        <v>0</v>
      </c>
      <c r="I488">
        <f>IF('Raw Data'!S483='Raw Data'!T483, 0, IF('Raw Data'!S483&gt;'Raw Data'!T483, 'Raw Data'!M483, 0))</f>
        <v>0</v>
      </c>
      <c r="J488">
        <f>IF('Raw Data'!S483='Raw Data'!T483, 0, IF('Raw Data'!S483&lt;'Raw Data'!T483, 'Raw Data'!O483, 0))</f>
        <v>0</v>
      </c>
      <c r="K488">
        <f>IF(AND(ISNUMBER('Raw Data'!S483), OR('Raw Data'!S483&gt;'Raw Data'!T483, 'Raw Data'!S483='Raw Data'!T483)), 'Raw Data'!P483, 0)</f>
        <v>0</v>
      </c>
      <c r="L488">
        <f>IF(AND(ISNUMBER('Raw Data'!S483), OR('Raw Data'!S483&lt;'Raw Data'!T483, 'Raw Data'!S483='Raw Data'!T483)), 'Raw Data'!Q483, 0)</f>
        <v>0</v>
      </c>
      <c r="M488">
        <f>IF(AND(ISNUMBER('Raw Data'!S483), OR('Raw Data'!S483&gt;'Raw Data'!T483, 'Raw Data'!S483&lt;'Raw Data'!T483)), 'Raw Data'!R483, 0)</f>
        <v>0</v>
      </c>
      <c r="N488">
        <f>IF(AND('Raw Data'!F483&lt;'Raw Data'!H483, 'Raw Data'!S483&gt;'Raw Data'!T483), 'Raw Data'!F483, 0)</f>
        <v>0</v>
      </c>
      <c r="O488" t="b">
        <f>'Raw Data'!F483&lt;'Raw Data'!H483</f>
        <v>0</v>
      </c>
      <c r="P488">
        <f>IF(AND('Raw Data'!F483&gt;'Raw Data'!H483, 'Raw Data'!S483&gt;'Raw Data'!T483), 'Raw Data'!F483, 0)</f>
        <v>0</v>
      </c>
      <c r="Q488">
        <f>IF(AND('Raw Data'!F483&gt;'Raw Data'!H483, 'Raw Data'!S483&lt;'Raw Data'!T483), 'Raw Data'!H483, 0)</f>
        <v>0</v>
      </c>
      <c r="R488">
        <f>IF(AND('Raw Data'!F483&lt;'Raw Data'!H483, 'Raw Data'!S483&lt;'Raw Data'!T483), 'Raw Data'!H483, 0)</f>
        <v>0</v>
      </c>
      <c r="S488">
        <f>IF(ISNUMBER('Raw Data'!F483), IF(_xlfn.XLOOKUP(SMALL('Raw Data'!F483:H483, 1), B488:D488, B488:D488, 0)&gt;0, SMALL('Raw Data'!F483:H483, 1), 0), 0)</f>
        <v>0</v>
      </c>
      <c r="T488">
        <f>IF(ISNUMBER('Raw Data'!F483), IF(_xlfn.XLOOKUP(SMALL('Raw Data'!F483:H483, 2), B488:D488, B488:D488, 0)&gt;0, SMALL('Raw Data'!F483:H483, 2), 0), 0)</f>
        <v>0</v>
      </c>
      <c r="U488">
        <f>IF(ISNUMBER('Raw Data'!F483), IF(_xlfn.XLOOKUP(SMALL('Raw Data'!F483:H483, 3), B488:D488, B488:D488, 0)&gt;0, SMALL('Raw Data'!F483:H483, 3), 0), 0)</f>
        <v>0</v>
      </c>
      <c r="V488">
        <f>IF(AND('Raw Data'!F483&lt;'Raw Data'!H483,'Raw Data'!S483&gt;'Raw Data'!T483),'Raw Data'!F483,IF(AND('Raw Data'!H483&lt;'Raw Data'!F483,'Raw Data'!T483&gt;'Raw Data'!S483),'Raw Data'!H483,0))</f>
        <v>0</v>
      </c>
      <c r="W488">
        <f>IF(AND('Raw Data'!F483&gt;'Raw Data'!H483,'Raw Data'!S483&gt;'Raw Data'!T483),'Raw Data'!F483,IF(AND('Raw Data'!H483&gt;'Raw Data'!F483,'Raw Data'!T483&gt;'Raw Data'!S483),'Raw Data'!H483,0))</f>
        <v>0</v>
      </c>
      <c r="X488">
        <f>IF(AND('Raw Data'!G483&gt;4,'Raw Data'!S483&gt;'Raw Data'!T483, ISNUMBER('Raw Data'!S483)),'Raw Data'!M483,IF(AND('Raw Data'!G483&gt;4,'Raw Data'!S483='Raw Data'!T483, ISNUMBER('Raw Data'!S483)),0,IF(AND(ISNUMBER('Raw Data'!S483), 'Raw Data'!S483='Raw Data'!T483),'Raw Data'!G483,0)))</f>
        <v>0</v>
      </c>
      <c r="Y488">
        <f>IF(AND('Raw Data'!G483&gt;4,'Raw Data'!S483&lt;'Raw Data'!T483),'Raw Data'!O483,IF(AND('Raw Data'!G483&gt;4,'Raw Data'!S483='Raw Data'!T483),0,IF('Raw Data'!S483='Raw Data'!T483,'Raw Data'!G483,0)))</f>
        <v>0</v>
      </c>
      <c r="Z488">
        <f>IF(AND('Raw Data'!G483&lt;4, 'Raw Data'!S483='Raw Data'!T483), 'Raw Data'!G483,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Data'!U484</f>
        <v>0</v>
      </c>
      <c r="B489">
        <f>IF('Raw Data'!S484&gt;'Raw Data'!T484, 'Raw Data'!F484, 0)</f>
        <v>0</v>
      </c>
      <c r="C489">
        <f>IF(AND(ISNUMBER('Raw Data'!S484), 'Raw Data'!S484='Raw Data'!T484), 'Raw Data'!G484, 0)</f>
        <v>0</v>
      </c>
      <c r="D489">
        <f>IF('Raw Data'!S484&lt;'Raw Data'!T484, 'Raw Data'!H484, 0)</f>
        <v>0</v>
      </c>
      <c r="E489">
        <f>IF(SUM('Raw Data'!S484:T484)&gt;2, 'Raw Data'!I484, 0)</f>
        <v>0</v>
      </c>
      <c r="F489">
        <f>IF(AND(ISNUMBER('Raw Data'!S484),SUM('Raw Data'!S484:T484)&lt;3),'Raw Data'!I484,)</f>
        <v>0</v>
      </c>
      <c r="G489">
        <f>IF(AND('Raw Data'!S484&gt;0, 'Raw Data'!T484&gt;0), 'Raw Data'!K484, 0)</f>
        <v>0</v>
      </c>
      <c r="H489">
        <f>IF(AND(ISNUMBER('Raw Data'!S484), OR('Raw Data'!S484=0, 'Raw Data'!T484=0)), 'Raw Data'!L484, 0)</f>
        <v>0</v>
      </c>
      <c r="I489">
        <f>IF('Raw Data'!S484='Raw Data'!T484, 0, IF('Raw Data'!S484&gt;'Raw Data'!T484, 'Raw Data'!M484, 0))</f>
        <v>0</v>
      </c>
      <c r="J489">
        <f>IF('Raw Data'!S484='Raw Data'!T484, 0, IF('Raw Data'!S484&lt;'Raw Data'!T484, 'Raw Data'!O484, 0))</f>
        <v>0</v>
      </c>
      <c r="K489">
        <f>IF(AND(ISNUMBER('Raw Data'!S484), OR('Raw Data'!S484&gt;'Raw Data'!T484, 'Raw Data'!S484='Raw Data'!T484)), 'Raw Data'!P484, 0)</f>
        <v>0</v>
      </c>
      <c r="L489">
        <f>IF(AND(ISNUMBER('Raw Data'!S484), OR('Raw Data'!S484&lt;'Raw Data'!T484, 'Raw Data'!S484='Raw Data'!T484)), 'Raw Data'!Q484, 0)</f>
        <v>0</v>
      </c>
      <c r="M489">
        <f>IF(AND(ISNUMBER('Raw Data'!S484), OR('Raw Data'!S484&gt;'Raw Data'!T484, 'Raw Data'!S484&lt;'Raw Data'!T484)), 'Raw Data'!R484, 0)</f>
        <v>0</v>
      </c>
      <c r="N489">
        <f>IF(AND('Raw Data'!F484&lt;'Raw Data'!H484, 'Raw Data'!S484&gt;'Raw Data'!T484), 'Raw Data'!F484, 0)</f>
        <v>0</v>
      </c>
      <c r="O489" t="b">
        <f>'Raw Data'!F484&lt;'Raw Data'!H484</f>
        <v>0</v>
      </c>
      <c r="P489">
        <f>IF(AND('Raw Data'!F484&gt;'Raw Data'!H484, 'Raw Data'!S484&gt;'Raw Data'!T484), 'Raw Data'!F484, 0)</f>
        <v>0</v>
      </c>
      <c r="Q489">
        <f>IF(AND('Raw Data'!F484&gt;'Raw Data'!H484, 'Raw Data'!S484&lt;'Raw Data'!T484), 'Raw Data'!H484, 0)</f>
        <v>0</v>
      </c>
      <c r="R489">
        <f>IF(AND('Raw Data'!F484&lt;'Raw Data'!H484, 'Raw Data'!S484&lt;'Raw Data'!T484), 'Raw Data'!H484, 0)</f>
        <v>0</v>
      </c>
      <c r="S489">
        <f>IF(ISNUMBER('Raw Data'!F484), IF(_xlfn.XLOOKUP(SMALL('Raw Data'!F484:H484, 1), B489:D489, B489:D489, 0)&gt;0, SMALL('Raw Data'!F484:H484, 1), 0), 0)</f>
        <v>0</v>
      </c>
      <c r="T489">
        <f>IF(ISNUMBER('Raw Data'!F484), IF(_xlfn.XLOOKUP(SMALL('Raw Data'!F484:H484, 2), B489:D489, B489:D489, 0)&gt;0, SMALL('Raw Data'!F484:H484, 2), 0), 0)</f>
        <v>0</v>
      </c>
      <c r="U489">
        <f>IF(ISNUMBER('Raw Data'!F484), IF(_xlfn.XLOOKUP(SMALL('Raw Data'!F484:H484, 3), B489:D489, B489:D489, 0)&gt;0, SMALL('Raw Data'!F484:H484, 3), 0), 0)</f>
        <v>0</v>
      </c>
      <c r="V489">
        <f>IF(AND('Raw Data'!F484&lt;'Raw Data'!H484,'Raw Data'!S484&gt;'Raw Data'!T484),'Raw Data'!F484,IF(AND('Raw Data'!H484&lt;'Raw Data'!F484,'Raw Data'!T484&gt;'Raw Data'!S484),'Raw Data'!H484,0))</f>
        <v>0</v>
      </c>
      <c r="W489">
        <f>IF(AND('Raw Data'!F484&gt;'Raw Data'!H484,'Raw Data'!S484&gt;'Raw Data'!T484),'Raw Data'!F484,IF(AND('Raw Data'!H484&gt;'Raw Data'!F484,'Raw Data'!T484&gt;'Raw Data'!S484),'Raw Data'!H484,0))</f>
        <v>0</v>
      </c>
      <c r="X489">
        <f>IF(AND('Raw Data'!G484&gt;4,'Raw Data'!S484&gt;'Raw Data'!T484, ISNUMBER('Raw Data'!S484)),'Raw Data'!M484,IF(AND('Raw Data'!G484&gt;4,'Raw Data'!S484='Raw Data'!T484, ISNUMBER('Raw Data'!S484)),0,IF(AND(ISNUMBER('Raw Data'!S484), 'Raw Data'!S484='Raw Data'!T484),'Raw Data'!G484,0)))</f>
        <v>0</v>
      </c>
      <c r="Y489">
        <f>IF(AND('Raw Data'!G484&gt;4,'Raw Data'!S484&lt;'Raw Data'!T484),'Raw Data'!O484,IF(AND('Raw Data'!G484&gt;4,'Raw Data'!S484='Raw Data'!T484),0,IF('Raw Data'!S484='Raw Data'!T484,'Raw Data'!G484,0)))</f>
        <v>0</v>
      </c>
      <c r="Z489">
        <f>IF(AND('Raw Data'!G484&lt;4, 'Raw Data'!S484='Raw Data'!T484), 'Raw Data'!G484,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Data'!U485</f>
        <v>0</v>
      </c>
      <c r="B490">
        <f>IF('Raw Data'!S485&gt;'Raw Data'!T485, 'Raw Data'!F485, 0)</f>
        <v>0</v>
      </c>
      <c r="C490">
        <f>IF(AND(ISNUMBER('Raw Data'!S485), 'Raw Data'!S485='Raw Data'!T485), 'Raw Data'!G485, 0)</f>
        <v>0</v>
      </c>
      <c r="D490">
        <f>IF('Raw Data'!S485&lt;'Raw Data'!T485, 'Raw Data'!H485, 0)</f>
        <v>0</v>
      </c>
      <c r="E490">
        <f>IF(SUM('Raw Data'!S485:T485)&gt;2, 'Raw Data'!I485, 0)</f>
        <v>0</v>
      </c>
      <c r="F490">
        <f>IF(AND(ISNUMBER('Raw Data'!S485),SUM('Raw Data'!S485:T485)&lt;3),'Raw Data'!I485,)</f>
        <v>0</v>
      </c>
      <c r="G490">
        <f>IF(AND('Raw Data'!S485&gt;0, 'Raw Data'!T485&gt;0), 'Raw Data'!K485, 0)</f>
        <v>0</v>
      </c>
      <c r="H490">
        <f>IF(AND(ISNUMBER('Raw Data'!S485), OR('Raw Data'!S485=0, 'Raw Data'!T485=0)), 'Raw Data'!L485, 0)</f>
        <v>0</v>
      </c>
      <c r="I490">
        <f>IF('Raw Data'!S485='Raw Data'!T485, 0, IF('Raw Data'!S485&gt;'Raw Data'!T485, 'Raw Data'!M485, 0))</f>
        <v>0</v>
      </c>
      <c r="J490">
        <f>IF('Raw Data'!S485='Raw Data'!T485, 0, IF('Raw Data'!S485&lt;'Raw Data'!T485, 'Raw Data'!O485, 0))</f>
        <v>0</v>
      </c>
      <c r="K490">
        <f>IF(AND(ISNUMBER('Raw Data'!S485), OR('Raw Data'!S485&gt;'Raw Data'!T485, 'Raw Data'!S485='Raw Data'!T485)), 'Raw Data'!P485, 0)</f>
        <v>0</v>
      </c>
      <c r="L490">
        <f>IF(AND(ISNUMBER('Raw Data'!S485), OR('Raw Data'!S485&lt;'Raw Data'!T485, 'Raw Data'!S485='Raw Data'!T485)), 'Raw Data'!Q485, 0)</f>
        <v>0</v>
      </c>
      <c r="M490">
        <f>IF(AND(ISNUMBER('Raw Data'!S485), OR('Raw Data'!S485&gt;'Raw Data'!T485, 'Raw Data'!S485&lt;'Raw Data'!T485)), 'Raw Data'!R485, 0)</f>
        <v>0</v>
      </c>
      <c r="N490">
        <f>IF(AND('Raw Data'!F485&lt;'Raw Data'!H485, 'Raw Data'!S485&gt;'Raw Data'!T485), 'Raw Data'!F485, 0)</f>
        <v>0</v>
      </c>
      <c r="O490" t="b">
        <f>'Raw Data'!F485&lt;'Raw Data'!H485</f>
        <v>0</v>
      </c>
      <c r="P490">
        <f>IF(AND('Raw Data'!F485&gt;'Raw Data'!H485, 'Raw Data'!S485&gt;'Raw Data'!T485), 'Raw Data'!F485, 0)</f>
        <v>0</v>
      </c>
      <c r="Q490">
        <f>IF(AND('Raw Data'!F485&gt;'Raw Data'!H485, 'Raw Data'!S485&lt;'Raw Data'!T485), 'Raw Data'!H485, 0)</f>
        <v>0</v>
      </c>
      <c r="R490">
        <f>IF(AND('Raw Data'!F485&lt;'Raw Data'!H485, 'Raw Data'!S485&lt;'Raw Data'!T485), 'Raw Data'!H485, 0)</f>
        <v>0</v>
      </c>
      <c r="S490">
        <f>IF(ISNUMBER('Raw Data'!F485), IF(_xlfn.XLOOKUP(SMALL('Raw Data'!F485:H485, 1), B490:D490, B490:D490, 0)&gt;0, SMALL('Raw Data'!F485:H485, 1), 0), 0)</f>
        <v>0</v>
      </c>
      <c r="T490">
        <f>IF(ISNUMBER('Raw Data'!F485), IF(_xlfn.XLOOKUP(SMALL('Raw Data'!F485:H485, 2), B490:D490, B490:D490, 0)&gt;0, SMALL('Raw Data'!F485:H485, 2), 0), 0)</f>
        <v>0</v>
      </c>
      <c r="U490">
        <f>IF(ISNUMBER('Raw Data'!F485), IF(_xlfn.XLOOKUP(SMALL('Raw Data'!F485:H485, 3), B490:D490, B490:D490, 0)&gt;0, SMALL('Raw Data'!F485:H485, 3), 0), 0)</f>
        <v>0</v>
      </c>
      <c r="V490">
        <f>IF(AND('Raw Data'!F485&lt;'Raw Data'!H485,'Raw Data'!S485&gt;'Raw Data'!T485),'Raw Data'!F485,IF(AND('Raw Data'!H485&lt;'Raw Data'!F485,'Raw Data'!T485&gt;'Raw Data'!S485),'Raw Data'!H485,0))</f>
        <v>0</v>
      </c>
      <c r="W490">
        <f>IF(AND('Raw Data'!F485&gt;'Raw Data'!H485,'Raw Data'!S485&gt;'Raw Data'!T485),'Raw Data'!F485,IF(AND('Raw Data'!H485&gt;'Raw Data'!F485,'Raw Data'!T485&gt;'Raw Data'!S485),'Raw Data'!H485,0))</f>
        <v>0</v>
      </c>
      <c r="X490">
        <f>IF(AND('Raw Data'!G485&gt;4,'Raw Data'!S485&gt;'Raw Data'!T485, ISNUMBER('Raw Data'!S485)),'Raw Data'!M485,IF(AND('Raw Data'!G485&gt;4,'Raw Data'!S485='Raw Data'!T485, ISNUMBER('Raw Data'!S485)),0,IF(AND(ISNUMBER('Raw Data'!S485), 'Raw Data'!S485='Raw Data'!T485),'Raw Data'!G485,0)))</f>
        <v>0</v>
      </c>
      <c r="Y490">
        <f>IF(AND('Raw Data'!G485&gt;4,'Raw Data'!S485&lt;'Raw Data'!T485),'Raw Data'!O485,IF(AND('Raw Data'!G485&gt;4,'Raw Data'!S485='Raw Data'!T485),0,IF('Raw Data'!S485='Raw Data'!T485,'Raw Data'!G485,0)))</f>
        <v>0</v>
      </c>
      <c r="Z490">
        <f>IF(AND('Raw Data'!G485&lt;4, 'Raw Data'!S485='Raw Data'!T485), 'Raw Data'!G485,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Data'!U486</f>
        <v>0</v>
      </c>
      <c r="B491">
        <f>IF('Raw Data'!S486&gt;'Raw Data'!T486, 'Raw Data'!F486, 0)</f>
        <v>0</v>
      </c>
      <c r="C491">
        <f>IF(AND(ISNUMBER('Raw Data'!S486), 'Raw Data'!S486='Raw Data'!T486), 'Raw Data'!G486, 0)</f>
        <v>0</v>
      </c>
      <c r="D491">
        <f>IF('Raw Data'!S486&lt;'Raw Data'!T486, 'Raw Data'!H486, 0)</f>
        <v>0</v>
      </c>
      <c r="E491">
        <f>IF(SUM('Raw Data'!S486:T486)&gt;2, 'Raw Data'!I486, 0)</f>
        <v>0</v>
      </c>
      <c r="F491">
        <f>IF(AND(ISNUMBER('Raw Data'!S486),SUM('Raw Data'!S486:T486)&lt;3),'Raw Data'!I486,)</f>
        <v>0</v>
      </c>
      <c r="G491">
        <f>IF(AND('Raw Data'!S486&gt;0, 'Raw Data'!T486&gt;0), 'Raw Data'!K486, 0)</f>
        <v>0</v>
      </c>
      <c r="H491">
        <f>IF(AND(ISNUMBER('Raw Data'!S486), OR('Raw Data'!S486=0, 'Raw Data'!T486=0)), 'Raw Data'!L486, 0)</f>
        <v>0</v>
      </c>
      <c r="I491">
        <f>IF('Raw Data'!S486='Raw Data'!T486, 0, IF('Raw Data'!S486&gt;'Raw Data'!T486, 'Raw Data'!M486, 0))</f>
        <v>0</v>
      </c>
      <c r="J491">
        <f>IF('Raw Data'!S486='Raw Data'!T486, 0, IF('Raw Data'!S486&lt;'Raw Data'!T486, 'Raw Data'!O486, 0))</f>
        <v>0</v>
      </c>
      <c r="K491">
        <f>IF(AND(ISNUMBER('Raw Data'!S486), OR('Raw Data'!S486&gt;'Raw Data'!T486, 'Raw Data'!S486='Raw Data'!T486)), 'Raw Data'!P486, 0)</f>
        <v>0</v>
      </c>
      <c r="L491">
        <f>IF(AND(ISNUMBER('Raw Data'!S486), OR('Raw Data'!S486&lt;'Raw Data'!T486, 'Raw Data'!S486='Raw Data'!T486)), 'Raw Data'!Q486, 0)</f>
        <v>0</v>
      </c>
      <c r="M491">
        <f>IF(AND(ISNUMBER('Raw Data'!S486), OR('Raw Data'!S486&gt;'Raw Data'!T486, 'Raw Data'!S486&lt;'Raw Data'!T486)), 'Raw Data'!R486, 0)</f>
        <v>0</v>
      </c>
      <c r="N491">
        <f>IF(AND('Raw Data'!F486&lt;'Raw Data'!H486, 'Raw Data'!S486&gt;'Raw Data'!T486), 'Raw Data'!F486, 0)</f>
        <v>0</v>
      </c>
      <c r="O491" t="b">
        <f>'Raw Data'!F486&lt;'Raw Data'!H486</f>
        <v>0</v>
      </c>
      <c r="P491">
        <f>IF(AND('Raw Data'!F486&gt;'Raw Data'!H486, 'Raw Data'!S486&gt;'Raw Data'!T486), 'Raw Data'!F486, 0)</f>
        <v>0</v>
      </c>
      <c r="Q491">
        <f>IF(AND('Raw Data'!F486&gt;'Raw Data'!H486, 'Raw Data'!S486&lt;'Raw Data'!T486), 'Raw Data'!H486, 0)</f>
        <v>0</v>
      </c>
      <c r="R491">
        <f>IF(AND('Raw Data'!F486&lt;'Raw Data'!H486, 'Raw Data'!S486&lt;'Raw Data'!T486), 'Raw Data'!H486, 0)</f>
        <v>0</v>
      </c>
      <c r="S491">
        <f>IF(ISNUMBER('Raw Data'!F486), IF(_xlfn.XLOOKUP(SMALL('Raw Data'!F486:H486, 1), B491:D491, B491:D491, 0)&gt;0, SMALL('Raw Data'!F486:H486, 1), 0), 0)</f>
        <v>0</v>
      </c>
      <c r="T491">
        <f>IF(ISNUMBER('Raw Data'!F486), IF(_xlfn.XLOOKUP(SMALL('Raw Data'!F486:H486, 2), B491:D491, B491:D491, 0)&gt;0, SMALL('Raw Data'!F486:H486, 2), 0), 0)</f>
        <v>0</v>
      </c>
      <c r="U491">
        <f>IF(ISNUMBER('Raw Data'!F486), IF(_xlfn.XLOOKUP(SMALL('Raw Data'!F486:H486, 3), B491:D491, B491:D491, 0)&gt;0, SMALL('Raw Data'!F486:H486, 3), 0), 0)</f>
        <v>0</v>
      </c>
      <c r="V491">
        <f>IF(AND('Raw Data'!F486&lt;'Raw Data'!H486,'Raw Data'!S486&gt;'Raw Data'!T486),'Raw Data'!F486,IF(AND('Raw Data'!H486&lt;'Raw Data'!F486,'Raw Data'!T486&gt;'Raw Data'!S486),'Raw Data'!H486,0))</f>
        <v>0</v>
      </c>
      <c r="W491">
        <f>IF(AND('Raw Data'!F486&gt;'Raw Data'!H486,'Raw Data'!S486&gt;'Raw Data'!T486),'Raw Data'!F486,IF(AND('Raw Data'!H486&gt;'Raw Data'!F486,'Raw Data'!T486&gt;'Raw Data'!S486),'Raw Data'!H486,0))</f>
        <v>0</v>
      </c>
      <c r="X491">
        <f>IF(AND('Raw Data'!G486&gt;4,'Raw Data'!S486&gt;'Raw Data'!T486, ISNUMBER('Raw Data'!S486)),'Raw Data'!M486,IF(AND('Raw Data'!G486&gt;4,'Raw Data'!S486='Raw Data'!T486, ISNUMBER('Raw Data'!S486)),0,IF(AND(ISNUMBER('Raw Data'!S486), 'Raw Data'!S486='Raw Data'!T486),'Raw Data'!G486,0)))</f>
        <v>0</v>
      </c>
      <c r="Y491">
        <f>IF(AND('Raw Data'!G486&gt;4,'Raw Data'!S486&lt;'Raw Data'!T486),'Raw Data'!O486,IF(AND('Raw Data'!G486&gt;4,'Raw Data'!S486='Raw Data'!T486),0,IF('Raw Data'!S486='Raw Data'!T486,'Raw Data'!G486,0)))</f>
        <v>0</v>
      </c>
      <c r="Z491">
        <f>IF(AND('Raw Data'!G486&lt;4, 'Raw Data'!S486='Raw Data'!T486), 'Raw Data'!G486,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Data'!U487</f>
        <v>0</v>
      </c>
      <c r="B492">
        <f>IF('Raw Data'!S487&gt;'Raw Data'!T487, 'Raw Data'!F487, 0)</f>
        <v>0</v>
      </c>
      <c r="C492">
        <f>IF(AND(ISNUMBER('Raw Data'!S487), 'Raw Data'!S487='Raw Data'!T487), 'Raw Data'!G487, 0)</f>
        <v>0</v>
      </c>
      <c r="D492">
        <f>IF('Raw Data'!S487&lt;'Raw Data'!T487, 'Raw Data'!H487, 0)</f>
        <v>0</v>
      </c>
      <c r="E492">
        <f>IF(SUM('Raw Data'!S487:T487)&gt;2, 'Raw Data'!I487, 0)</f>
        <v>0</v>
      </c>
      <c r="F492">
        <f>IF(AND(ISNUMBER('Raw Data'!S487),SUM('Raw Data'!S487:T487)&lt;3),'Raw Data'!I487,)</f>
        <v>0</v>
      </c>
      <c r="G492">
        <f>IF(AND('Raw Data'!S487&gt;0, 'Raw Data'!T487&gt;0), 'Raw Data'!K487, 0)</f>
        <v>0</v>
      </c>
      <c r="H492">
        <f>IF(AND(ISNUMBER('Raw Data'!S487), OR('Raw Data'!S487=0, 'Raw Data'!T487=0)), 'Raw Data'!L487, 0)</f>
        <v>0</v>
      </c>
      <c r="I492">
        <f>IF('Raw Data'!S487='Raw Data'!T487, 0, IF('Raw Data'!S487&gt;'Raw Data'!T487, 'Raw Data'!M487, 0))</f>
        <v>0</v>
      </c>
      <c r="J492">
        <f>IF('Raw Data'!S487='Raw Data'!T487, 0, IF('Raw Data'!S487&lt;'Raw Data'!T487, 'Raw Data'!O487, 0))</f>
        <v>0</v>
      </c>
      <c r="K492">
        <f>IF(AND(ISNUMBER('Raw Data'!S487), OR('Raw Data'!S487&gt;'Raw Data'!T487, 'Raw Data'!S487='Raw Data'!T487)), 'Raw Data'!P487, 0)</f>
        <v>0</v>
      </c>
      <c r="L492">
        <f>IF(AND(ISNUMBER('Raw Data'!S487), OR('Raw Data'!S487&lt;'Raw Data'!T487, 'Raw Data'!S487='Raw Data'!T487)), 'Raw Data'!Q487, 0)</f>
        <v>0</v>
      </c>
      <c r="M492">
        <f>IF(AND(ISNUMBER('Raw Data'!S487), OR('Raw Data'!S487&gt;'Raw Data'!T487, 'Raw Data'!S487&lt;'Raw Data'!T487)), 'Raw Data'!R487, 0)</f>
        <v>0</v>
      </c>
      <c r="N492">
        <f>IF(AND('Raw Data'!F487&lt;'Raw Data'!H487, 'Raw Data'!S487&gt;'Raw Data'!T487), 'Raw Data'!F487, 0)</f>
        <v>0</v>
      </c>
      <c r="O492" t="b">
        <f>'Raw Data'!F487&lt;'Raw Data'!H487</f>
        <v>0</v>
      </c>
      <c r="P492">
        <f>IF(AND('Raw Data'!F487&gt;'Raw Data'!H487, 'Raw Data'!S487&gt;'Raw Data'!T487), 'Raw Data'!F487, 0)</f>
        <v>0</v>
      </c>
      <c r="Q492">
        <f>IF(AND('Raw Data'!F487&gt;'Raw Data'!H487, 'Raw Data'!S487&lt;'Raw Data'!T487), 'Raw Data'!H487, 0)</f>
        <v>0</v>
      </c>
      <c r="R492">
        <f>IF(AND('Raw Data'!F487&lt;'Raw Data'!H487, 'Raw Data'!S487&lt;'Raw Data'!T487), 'Raw Data'!H487, 0)</f>
        <v>0</v>
      </c>
      <c r="S492">
        <f>IF(ISNUMBER('Raw Data'!F487), IF(_xlfn.XLOOKUP(SMALL('Raw Data'!F487:H487, 1), B492:D492, B492:D492, 0)&gt;0, SMALL('Raw Data'!F487:H487, 1), 0), 0)</f>
        <v>0</v>
      </c>
      <c r="T492">
        <f>IF(ISNUMBER('Raw Data'!F487), IF(_xlfn.XLOOKUP(SMALL('Raw Data'!F487:H487, 2), B492:D492, B492:D492, 0)&gt;0, SMALL('Raw Data'!F487:H487, 2), 0), 0)</f>
        <v>0</v>
      </c>
      <c r="U492">
        <f>IF(ISNUMBER('Raw Data'!F487), IF(_xlfn.XLOOKUP(SMALL('Raw Data'!F487:H487, 3), B492:D492, B492:D492, 0)&gt;0, SMALL('Raw Data'!F487:H487, 3), 0), 0)</f>
        <v>0</v>
      </c>
      <c r="V492">
        <f>IF(AND('Raw Data'!F487&lt;'Raw Data'!H487,'Raw Data'!S487&gt;'Raw Data'!T487),'Raw Data'!F487,IF(AND('Raw Data'!H487&lt;'Raw Data'!F487,'Raw Data'!T487&gt;'Raw Data'!S487),'Raw Data'!H487,0))</f>
        <v>0</v>
      </c>
      <c r="W492">
        <f>IF(AND('Raw Data'!F487&gt;'Raw Data'!H487,'Raw Data'!S487&gt;'Raw Data'!T487),'Raw Data'!F487,IF(AND('Raw Data'!H487&gt;'Raw Data'!F487,'Raw Data'!T487&gt;'Raw Data'!S487),'Raw Data'!H487,0))</f>
        <v>0</v>
      </c>
      <c r="X492">
        <f>IF(AND('Raw Data'!G487&gt;4,'Raw Data'!S487&gt;'Raw Data'!T487, ISNUMBER('Raw Data'!S487)),'Raw Data'!M487,IF(AND('Raw Data'!G487&gt;4,'Raw Data'!S487='Raw Data'!T487, ISNUMBER('Raw Data'!S487)),0,IF(AND(ISNUMBER('Raw Data'!S487), 'Raw Data'!S487='Raw Data'!T487),'Raw Data'!G487,0)))</f>
        <v>0</v>
      </c>
      <c r="Y492">
        <f>IF(AND('Raw Data'!G487&gt;4,'Raw Data'!S487&lt;'Raw Data'!T487),'Raw Data'!O487,IF(AND('Raw Data'!G487&gt;4,'Raw Data'!S487='Raw Data'!T487),0,IF('Raw Data'!S487='Raw Data'!T487,'Raw Data'!G487,0)))</f>
        <v>0</v>
      </c>
      <c r="Z492">
        <f>IF(AND('Raw Data'!G487&lt;4, 'Raw Data'!S487='Raw Data'!T487), 'Raw Data'!G487,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Data'!U488</f>
        <v>0</v>
      </c>
      <c r="B493">
        <f>IF('Raw Data'!S488&gt;'Raw Data'!T488, 'Raw Data'!F488, 0)</f>
        <v>0</v>
      </c>
      <c r="C493">
        <f>IF(AND(ISNUMBER('Raw Data'!S488), 'Raw Data'!S488='Raw Data'!T488), 'Raw Data'!G488, 0)</f>
        <v>0</v>
      </c>
      <c r="D493">
        <f>IF('Raw Data'!S488&lt;'Raw Data'!T488, 'Raw Data'!H488, 0)</f>
        <v>0</v>
      </c>
      <c r="E493">
        <f>IF(SUM('Raw Data'!S488:T488)&gt;2, 'Raw Data'!I488, 0)</f>
        <v>0</v>
      </c>
      <c r="F493">
        <f>IF(AND(ISNUMBER('Raw Data'!S488),SUM('Raw Data'!S488:T488)&lt;3),'Raw Data'!I488,)</f>
        <v>0</v>
      </c>
      <c r="G493">
        <f>IF(AND('Raw Data'!S488&gt;0, 'Raw Data'!T488&gt;0), 'Raw Data'!K488, 0)</f>
        <v>0</v>
      </c>
      <c r="H493">
        <f>IF(AND(ISNUMBER('Raw Data'!S488), OR('Raw Data'!S488=0, 'Raw Data'!T488=0)), 'Raw Data'!L488, 0)</f>
        <v>0</v>
      </c>
      <c r="I493">
        <f>IF('Raw Data'!S488='Raw Data'!T488, 0, IF('Raw Data'!S488&gt;'Raw Data'!T488, 'Raw Data'!M488, 0))</f>
        <v>0</v>
      </c>
      <c r="J493">
        <f>IF('Raw Data'!S488='Raw Data'!T488, 0, IF('Raw Data'!S488&lt;'Raw Data'!T488, 'Raw Data'!O488, 0))</f>
        <v>0</v>
      </c>
      <c r="K493">
        <f>IF(AND(ISNUMBER('Raw Data'!S488), OR('Raw Data'!S488&gt;'Raw Data'!T488, 'Raw Data'!S488='Raw Data'!T488)), 'Raw Data'!P488, 0)</f>
        <v>0</v>
      </c>
      <c r="L493">
        <f>IF(AND(ISNUMBER('Raw Data'!S488), OR('Raw Data'!S488&lt;'Raw Data'!T488, 'Raw Data'!S488='Raw Data'!T488)), 'Raw Data'!Q488, 0)</f>
        <v>0</v>
      </c>
      <c r="M493">
        <f>IF(AND(ISNUMBER('Raw Data'!S488), OR('Raw Data'!S488&gt;'Raw Data'!T488, 'Raw Data'!S488&lt;'Raw Data'!T488)), 'Raw Data'!R488, 0)</f>
        <v>0</v>
      </c>
      <c r="N493">
        <f>IF(AND('Raw Data'!F488&lt;'Raw Data'!H488, 'Raw Data'!S488&gt;'Raw Data'!T488), 'Raw Data'!F488, 0)</f>
        <v>0</v>
      </c>
      <c r="O493" t="b">
        <f>'Raw Data'!F488&lt;'Raw Data'!H488</f>
        <v>0</v>
      </c>
      <c r="P493">
        <f>IF(AND('Raw Data'!F488&gt;'Raw Data'!H488, 'Raw Data'!S488&gt;'Raw Data'!T488), 'Raw Data'!F488, 0)</f>
        <v>0</v>
      </c>
      <c r="Q493">
        <f>IF(AND('Raw Data'!F488&gt;'Raw Data'!H488, 'Raw Data'!S488&lt;'Raw Data'!T488), 'Raw Data'!H488, 0)</f>
        <v>0</v>
      </c>
      <c r="R493">
        <f>IF(AND('Raw Data'!F488&lt;'Raw Data'!H488, 'Raw Data'!S488&lt;'Raw Data'!T488), 'Raw Data'!H488, 0)</f>
        <v>0</v>
      </c>
      <c r="S493">
        <f>IF(ISNUMBER('Raw Data'!F488), IF(_xlfn.XLOOKUP(SMALL('Raw Data'!F488:H488, 1), B493:D493, B493:D493, 0)&gt;0, SMALL('Raw Data'!F488:H488, 1), 0), 0)</f>
        <v>0</v>
      </c>
      <c r="T493">
        <f>IF(ISNUMBER('Raw Data'!F488), IF(_xlfn.XLOOKUP(SMALL('Raw Data'!F488:H488, 2), B493:D493, B493:D493, 0)&gt;0, SMALL('Raw Data'!F488:H488, 2), 0), 0)</f>
        <v>0</v>
      </c>
      <c r="U493">
        <f>IF(ISNUMBER('Raw Data'!F488), IF(_xlfn.XLOOKUP(SMALL('Raw Data'!F488:H488, 3), B493:D493, B493:D493, 0)&gt;0, SMALL('Raw Data'!F488:H488, 3), 0), 0)</f>
        <v>0</v>
      </c>
      <c r="V493">
        <f>IF(AND('Raw Data'!F488&lt;'Raw Data'!H488,'Raw Data'!S488&gt;'Raw Data'!T488),'Raw Data'!F488,IF(AND('Raw Data'!H488&lt;'Raw Data'!F488,'Raw Data'!T488&gt;'Raw Data'!S488),'Raw Data'!H488,0))</f>
        <v>0</v>
      </c>
      <c r="W493">
        <f>IF(AND('Raw Data'!F488&gt;'Raw Data'!H488,'Raw Data'!S488&gt;'Raw Data'!T488),'Raw Data'!F488,IF(AND('Raw Data'!H488&gt;'Raw Data'!F488,'Raw Data'!T488&gt;'Raw Data'!S488),'Raw Data'!H488,0))</f>
        <v>0</v>
      </c>
      <c r="X493">
        <f>IF(AND('Raw Data'!G488&gt;4,'Raw Data'!S488&gt;'Raw Data'!T488, ISNUMBER('Raw Data'!S488)),'Raw Data'!M488,IF(AND('Raw Data'!G488&gt;4,'Raw Data'!S488='Raw Data'!T488, ISNUMBER('Raw Data'!S488)),0,IF(AND(ISNUMBER('Raw Data'!S488), 'Raw Data'!S488='Raw Data'!T488),'Raw Data'!G488,0)))</f>
        <v>0</v>
      </c>
      <c r="Y493">
        <f>IF(AND('Raw Data'!G488&gt;4,'Raw Data'!S488&lt;'Raw Data'!T488),'Raw Data'!O488,IF(AND('Raw Data'!G488&gt;4,'Raw Data'!S488='Raw Data'!T488),0,IF('Raw Data'!S488='Raw Data'!T488,'Raw Data'!G488,0)))</f>
        <v>0</v>
      </c>
      <c r="Z493">
        <f>IF(AND('Raw Data'!G488&lt;4, 'Raw Data'!S488='Raw Data'!T488), 'Raw Data'!G488,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Data'!U489</f>
        <v>0</v>
      </c>
      <c r="B494">
        <f>IF('Raw Data'!S489&gt;'Raw Data'!T489, 'Raw Data'!F489, 0)</f>
        <v>0</v>
      </c>
      <c r="C494">
        <f>IF(AND(ISNUMBER('Raw Data'!S489), 'Raw Data'!S489='Raw Data'!T489), 'Raw Data'!G489, 0)</f>
        <v>0</v>
      </c>
      <c r="D494">
        <f>IF('Raw Data'!S489&lt;'Raw Data'!T489, 'Raw Data'!H489, 0)</f>
        <v>0</v>
      </c>
      <c r="E494">
        <f>IF(SUM('Raw Data'!S489:T489)&gt;2, 'Raw Data'!I489, 0)</f>
        <v>0</v>
      </c>
      <c r="F494">
        <f>IF(AND(ISNUMBER('Raw Data'!S489),SUM('Raw Data'!S489:T489)&lt;3),'Raw Data'!I489,)</f>
        <v>0</v>
      </c>
      <c r="G494">
        <f>IF(AND('Raw Data'!S489&gt;0, 'Raw Data'!T489&gt;0), 'Raw Data'!K489, 0)</f>
        <v>0</v>
      </c>
      <c r="H494">
        <f>IF(AND(ISNUMBER('Raw Data'!S489), OR('Raw Data'!S489=0, 'Raw Data'!T489=0)), 'Raw Data'!L489, 0)</f>
        <v>0</v>
      </c>
      <c r="I494">
        <f>IF('Raw Data'!S489='Raw Data'!T489, 0, IF('Raw Data'!S489&gt;'Raw Data'!T489, 'Raw Data'!M489, 0))</f>
        <v>0</v>
      </c>
      <c r="J494">
        <f>IF('Raw Data'!S489='Raw Data'!T489, 0, IF('Raw Data'!S489&lt;'Raw Data'!T489, 'Raw Data'!O489, 0))</f>
        <v>0</v>
      </c>
      <c r="K494">
        <f>IF(AND(ISNUMBER('Raw Data'!S489), OR('Raw Data'!S489&gt;'Raw Data'!T489, 'Raw Data'!S489='Raw Data'!T489)), 'Raw Data'!P489, 0)</f>
        <v>0</v>
      </c>
      <c r="L494">
        <f>IF(AND(ISNUMBER('Raw Data'!S489), OR('Raw Data'!S489&lt;'Raw Data'!T489, 'Raw Data'!S489='Raw Data'!T489)), 'Raw Data'!Q489, 0)</f>
        <v>0</v>
      </c>
      <c r="M494">
        <f>IF(AND(ISNUMBER('Raw Data'!S489), OR('Raw Data'!S489&gt;'Raw Data'!T489, 'Raw Data'!S489&lt;'Raw Data'!T489)), 'Raw Data'!R489, 0)</f>
        <v>0</v>
      </c>
      <c r="N494">
        <f>IF(AND('Raw Data'!F489&lt;'Raw Data'!H489, 'Raw Data'!S489&gt;'Raw Data'!T489), 'Raw Data'!F489, 0)</f>
        <v>0</v>
      </c>
      <c r="O494" t="b">
        <f>'Raw Data'!F489&lt;'Raw Data'!H489</f>
        <v>0</v>
      </c>
      <c r="P494">
        <f>IF(AND('Raw Data'!F489&gt;'Raw Data'!H489, 'Raw Data'!S489&gt;'Raw Data'!T489), 'Raw Data'!F489, 0)</f>
        <v>0</v>
      </c>
      <c r="Q494">
        <f>IF(AND('Raw Data'!F489&gt;'Raw Data'!H489, 'Raw Data'!S489&lt;'Raw Data'!T489), 'Raw Data'!H489, 0)</f>
        <v>0</v>
      </c>
      <c r="R494">
        <f>IF(AND('Raw Data'!F489&lt;'Raw Data'!H489, 'Raw Data'!S489&lt;'Raw Data'!T489), 'Raw Data'!H489, 0)</f>
        <v>0</v>
      </c>
      <c r="S494">
        <f>IF(ISNUMBER('Raw Data'!F489), IF(_xlfn.XLOOKUP(SMALL('Raw Data'!F489:H489, 1), B494:D494, B494:D494, 0)&gt;0, SMALL('Raw Data'!F489:H489, 1), 0), 0)</f>
        <v>0</v>
      </c>
      <c r="T494">
        <f>IF(ISNUMBER('Raw Data'!F489), IF(_xlfn.XLOOKUP(SMALL('Raw Data'!F489:H489, 2), B494:D494, B494:D494, 0)&gt;0, SMALL('Raw Data'!F489:H489, 2), 0), 0)</f>
        <v>0</v>
      </c>
      <c r="U494">
        <f>IF(ISNUMBER('Raw Data'!F489), IF(_xlfn.XLOOKUP(SMALL('Raw Data'!F489:H489, 3), B494:D494, B494:D494, 0)&gt;0, SMALL('Raw Data'!F489:H489, 3), 0), 0)</f>
        <v>0</v>
      </c>
      <c r="V494">
        <f>IF(AND('Raw Data'!F489&lt;'Raw Data'!H489,'Raw Data'!S489&gt;'Raw Data'!T489),'Raw Data'!F489,IF(AND('Raw Data'!H489&lt;'Raw Data'!F489,'Raw Data'!T489&gt;'Raw Data'!S489),'Raw Data'!H489,0))</f>
        <v>0</v>
      </c>
      <c r="W494">
        <f>IF(AND('Raw Data'!F489&gt;'Raw Data'!H489,'Raw Data'!S489&gt;'Raw Data'!T489),'Raw Data'!F489,IF(AND('Raw Data'!H489&gt;'Raw Data'!F489,'Raw Data'!T489&gt;'Raw Data'!S489),'Raw Data'!H489,0))</f>
        <v>0</v>
      </c>
      <c r="X494">
        <f>IF(AND('Raw Data'!G489&gt;4,'Raw Data'!S489&gt;'Raw Data'!T489, ISNUMBER('Raw Data'!S489)),'Raw Data'!M489,IF(AND('Raw Data'!G489&gt;4,'Raw Data'!S489='Raw Data'!T489, ISNUMBER('Raw Data'!S489)),0,IF(AND(ISNUMBER('Raw Data'!S489), 'Raw Data'!S489='Raw Data'!T489),'Raw Data'!G489,0)))</f>
        <v>0</v>
      </c>
      <c r="Y494">
        <f>IF(AND('Raw Data'!G489&gt;4,'Raw Data'!S489&lt;'Raw Data'!T489),'Raw Data'!O489,IF(AND('Raw Data'!G489&gt;4,'Raw Data'!S489='Raw Data'!T489),0,IF('Raw Data'!S489='Raw Data'!T489,'Raw Data'!G489,0)))</f>
        <v>0</v>
      </c>
      <c r="Z494">
        <f>IF(AND('Raw Data'!G489&lt;4, 'Raw Data'!S489='Raw Data'!T489), 'Raw Data'!G489,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Data'!U490</f>
        <v>0</v>
      </c>
      <c r="B495">
        <f>IF('Raw Data'!S490&gt;'Raw Data'!T490, 'Raw Data'!F490, 0)</f>
        <v>0</v>
      </c>
      <c r="C495">
        <f>IF(AND(ISNUMBER('Raw Data'!S490), 'Raw Data'!S490='Raw Data'!T490), 'Raw Data'!G490, 0)</f>
        <v>0</v>
      </c>
      <c r="D495">
        <f>IF('Raw Data'!S490&lt;'Raw Data'!T490, 'Raw Data'!H490, 0)</f>
        <v>0</v>
      </c>
      <c r="E495">
        <f>IF(SUM('Raw Data'!S490:T490)&gt;2, 'Raw Data'!I490, 0)</f>
        <v>0</v>
      </c>
      <c r="F495">
        <f>IF(AND(ISNUMBER('Raw Data'!S490),SUM('Raw Data'!S490:T490)&lt;3),'Raw Data'!I490,)</f>
        <v>0</v>
      </c>
      <c r="G495">
        <f>IF(AND('Raw Data'!S490&gt;0, 'Raw Data'!T490&gt;0), 'Raw Data'!K490, 0)</f>
        <v>0</v>
      </c>
      <c r="H495">
        <f>IF(AND(ISNUMBER('Raw Data'!S490), OR('Raw Data'!S490=0, 'Raw Data'!T490=0)), 'Raw Data'!L490, 0)</f>
        <v>0</v>
      </c>
      <c r="I495">
        <f>IF('Raw Data'!S490='Raw Data'!T490, 0, IF('Raw Data'!S490&gt;'Raw Data'!T490, 'Raw Data'!M490, 0))</f>
        <v>0</v>
      </c>
      <c r="J495">
        <f>IF('Raw Data'!S490='Raw Data'!T490, 0, IF('Raw Data'!S490&lt;'Raw Data'!T490, 'Raw Data'!O490, 0))</f>
        <v>0</v>
      </c>
      <c r="K495">
        <f>IF(AND(ISNUMBER('Raw Data'!S490), OR('Raw Data'!S490&gt;'Raw Data'!T490, 'Raw Data'!S490='Raw Data'!T490)), 'Raw Data'!P490, 0)</f>
        <v>0</v>
      </c>
      <c r="L495">
        <f>IF(AND(ISNUMBER('Raw Data'!S490), OR('Raw Data'!S490&lt;'Raw Data'!T490, 'Raw Data'!S490='Raw Data'!T490)), 'Raw Data'!Q490, 0)</f>
        <v>0</v>
      </c>
      <c r="M495">
        <f>IF(AND(ISNUMBER('Raw Data'!S490), OR('Raw Data'!S490&gt;'Raw Data'!T490, 'Raw Data'!S490&lt;'Raw Data'!T490)), 'Raw Data'!R490, 0)</f>
        <v>0</v>
      </c>
      <c r="N495">
        <f>IF(AND('Raw Data'!F490&lt;'Raw Data'!H490, 'Raw Data'!S490&gt;'Raw Data'!T490), 'Raw Data'!F490, 0)</f>
        <v>0</v>
      </c>
      <c r="O495" t="b">
        <f>'Raw Data'!F490&lt;'Raw Data'!H490</f>
        <v>0</v>
      </c>
      <c r="P495">
        <f>IF(AND('Raw Data'!F490&gt;'Raw Data'!H490, 'Raw Data'!S490&gt;'Raw Data'!T490), 'Raw Data'!F490, 0)</f>
        <v>0</v>
      </c>
      <c r="Q495">
        <f>IF(AND('Raw Data'!F490&gt;'Raw Data'!H490, 'Raw Data'!S490&lt;'Raw Data'!T490), 'Raw Data'!H490, 0)</f>
        <v>0</v>
      </c>
      <c r="R495">
        <f>IF(AND('Raw Data'!F490&lt;'Raw Data'!H490, 'Raw Data'!S490&lt;'Raw Data'!T490), 'Raw Data'!H490, 0)</f>
        <v>0</v>
      </c>
      <c r="S495">
        <f>IF(ISNUMBER('Raw Data'!F490), IF(_xlfn.XLOOKUP(SMALL('Raw Data'!F490:H490, 1), B495:D495, B495:D495, 0)&gt;0, SMALL('Raw Data'!F490:H490, 1), 0), 0)</f>
        <v>0</v>
      </c>
      <c r="T495">
        <f>IF(ISNUMBER('Raw Data'!F490), IF(_xlfn.XLOOKUP(SMALL('Raw Data'!F490:H490, 2), B495:D495, B495:D495, 0)&gt;0, SMALL('Raw Data'!F490:H490, 2), 0), 0)</f>
        <v>0</v>
      </c>
      <c r="U495">
        <f>IF(ISNUMBER('Raw Data'!F490), IF(_xlfn.XLOOKUP(SMALL('Raw Data'!F490:H490, 3), B495:D495, B495:D495, 0)&gt;0, SMALL('Raw Data'!F490:H490, 3), 0), 0)</f>
        <v>0</v>
      </c>
      <c r="V495">
        <f>IF(AND('Raw Data'!F490&lt;'Raw Data'!H490,'Raw Data'!S490&gt;'Raw Data'!T490),'Raw Data'!F490,IF(AND('Raw Data'!H490&lt;'Raw Data'!F490,'Raw Data'!T490&gt;'Raw Data'!S490),'Raw Data'!H490,0))</f>
        <v>0</v>
      </c>
      <c r="W495">
        <f>IF(AND('Raw Data'!F490&gt;'Raw Data'!H490,'Raw Data'!S490&gt;'Raw Data'!T490),'Raw Data'!F490,IF(AND('Raw Data'!H490&gt;'Raw Data'!F490,'Raw Data'!T490&gt;'Raw Data'!S490),'Raw Data'!H490,0))</f>
        <v>0</v>
      </c>
      <c r="X495">
        <f>IF(AND('Raw Data'!G490&gt;4,'Raw Data'!S490&gt;'Raw Data'!T490, ISNUMBER('Raw Data'!S490)),'Raw Data'!M490,IF(AND('Raw Data'!G490&gt;4,'Raw Data'!S490='Raw Data'!T490, ISNUMBER('Raw Data'!S490)),0,IF(AND(ISNUMBER('Raw Data'!S490), 'Raw Data'!S490='Raw Data'!T490),'Raw Data'!G490,0)))</f>
        <v>0</v>
      </c>
      <c r="Y495">
        <f>IF(AND('Raw Data'!G490&gt;4,'Raw Data'!S490&lt;'Raw Data'!T490),'Raw Data'!O490,IF(AND('Raw Data'!G490&gt;4,'Raw Data'!S490='Raw Data'!T490),0,IF('Raw Data'!S490='Raw Data'!T490,'Raw Data'!G490,0)))</f>
        <v>0</v>
      </c>
      <c r="Z495">
        <f>IF(AND('Raw Data'!G490&lt;4, 'Raw Data'!S490='Raw Data'!T490), 'Raw Data'!G490,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Data'!U491</f>
        <v>0</v>
      </c>
      <c r="B496">
        <f>IF('Raw Data'!S491&gt;'Raw Data'!T491, 'Raw Data'!F491, 0)</f>
        <v>0</v>
      </c>
      <c r="C496">
        <f>IF(AND(ISNUMBER('Raw Data'!S491), 'Raw Data'!S491='Raw Data'!T491), 'Raw Data'!G491, 0)</f>
        <v>0</v>
      </c>
      <c r="D496">
        <f>IF('Raw Data'!S491&lt;'Raw Data'!T491, 'Raw Data'!H491, 0)</f>
        <v>0</v>
      </c>
      <c r="E496">
        <f>IF(SUM('Raw Data'!S491:T491)&gt;2, 'Raw Data'!I491, 0)</f>
        <v>0</v>
      </c>
      <c r="F496">
        <f>IF(AND(ISNUMBER('Raw Data'!S491),SUM('Raw Data'!S491:T491)&lt;3),'Raw Data'!I491,)</f>
        <v>0</v>
      </c>
      <c r="G496">
        <f>IF(AND('Raw Data'!S491&gt;0, 'Raw Data'!T491&gt;0), 'Raw Data'!K491, 0)</f>
        <v>0</v>
      </c>
      <c r="H496">
        <f>IF(AND(ISNUMBER('Raw Data'!S491), OR('Raw Data'!S491=0, 'Raw Data'!T491=0)), 'Raw Data'!L491, 0)</f>
        <v>0</v>
      </c>
      <c r="I496">
        <f>IF('Raw Data'!S491='Raw Data'!T491, 0, IF('Raw Data'!S491&gt;'Raw Data'!T491, 'Raw Data'!M491, 0))</f>
        <v>0</v>
      </c>
      <c r="J496">
        <f>IF('Raw Data'!S491='Raw Data'!T491, 0, IF('Raw Data'!S491&lt;'Raw Data'!T491, 'Raw Data'!O491, 0))</f>
        <v>0</v>
      </c>
      <c r="K496">
        <f>IF(AND(ISNUMBER('Raw Data'!S491), OR('Raw Data'!S491&gt;'Raw Data'!T491, 'Raw Data'!S491='Raw Data'!T491)), 'Raw Data'!P491, 0)</f>
        <v>0</v>
      </c>
      <c r="L496">
        <f>IF(AND(ISNUMBER('Raw Data'!S491), OR('Raw Data'!S491&lt;'Raw Data'!T491, 'Raw Data'!S491='Raw Data'!T491)), 'Raw Data'!Q491, 0)</f>
        <v>0</v>
      </c>
      <c r="M496">
        <f>IF(AND(ISNUMBER('Raw Data'!S491), OR('Raw Data'!S491&gt;'Raw Data'!T491, 'Raw Data'!S491&lt;'Raw Data'!T491)), 'Raw Data'!R491, 0)</f>
        <v>0</v>
      </c>
      <c r="N496">
        <f>IF(AND('Raw Data'!F491&lt;'Raw Data'!H491, 'Raw Data'!S491&gt;'Raw Data'!T491), 'Raw Data'!F491, 0)</f>
        <v>0</v>
      </c>
      <c r="O496" t="b">
        <f>'Raw Data'!F491&lt;'Raw Data'!H491</f>
        <v>0</v>
      </c>
      <c r="P496">
        <f>IF(AND('Raw Data'!F491&gt;'Raw Data'!H491, 'Raw Data'!S491&gt;'Raw Data'!T491), 'Raw Data'!F491, 0)</f>
        <v>0</v>
      </c>
      <c r="Q496">
        <f>IF(AND('Raw Data'!F491&gt;'Raw Data'!H491, 'Raw Data'!S491&lt;'Raw Data'!T491), 'Raw Data'!H491, 0)</f>
        <v>0</v>
      </c>
      <c r="R496">
        <f>IF(AND('Raw Data'!F491&lt;'Raw Data'!H491, 'Raw Data'!S491&lt;'Raw Data'!T491), 'Raw Data'!H491, 0)</f>
        <v>0</v>
      </c>
      <c r="S496">
        <f>IF(ISNUMBER('Raw Data'!F491), IF(_xlfn.XLOOKUP(SMALL('Raw Data'!F491:H491, 1), B496:D496, B496:D496, 0)&gt;0, SMALL('Raw Data'!F491:H491, 1), 0), 0)</f>
        <v>0</v>
      </c>
      <c r="T496">
        <f>IF(ISNUMBER('Raw Data'!F491), IF(_xlfn.XLOOKUP(SMALL('Raw Data'!F491:H491, 2), B496:D496, B496:D496, 0)&gt;0, SMALL('Raw Data'!F491:H491, 2), 0), 0)</f>
        <v>0</v>
      </c>
      <c r="U496">
        <f>IF(ISNUMBER('Raw Data'!F491), IF(_xlfn.XLOOKUP(SMALL('Raw Data'!F491:H491, 3), B496:D496, B496:D496, 0)&gt;0, SMALL('Raw Data'!F491:H491, 3), 0), 0)</f>
        <v>0</v>
      </c>
      <c r="V496">
        <f>IF(AND('Raw Data'!F491&lt;'Raw Data'!H491,'Raw Data'!S491&gt;'Raw Data'!T491),'Raw Data'!F491,IF(AND('Raw Data'!H491&lt;'Raw Data'!F491,'Raw Data'!T491&gt;'Raw Data'!S491),'Raw Data'!H491,0))</f>
        <v>0</v>
      </c>
      <c r="W496">
        <f>IF(AND('Raw Data'!F491&gt;'Raw Data'!H491,'Raw Data'!S491&gt;'Raw Data'!T491),'Raw Data'!F491,IF(AND('Raw Data'!H491&gt;'Raw Data'!F491,'Raw Data'!T491&gt;'Raw Data'!S491),'Raw Data'!H491,0))</f>
        <v>0</v>
      </c>
      <c r="X496">
        <f>IF(AND('Raw Data'!G491&gt;4,'Raw Data'!S491&gt;'Raw Data'!T491, ISNUMBER('Raw Data'!S491)),'Raw Data'!M491,IF(AND('Raw Data'!G491&gt;4,'Raw Data'!S491='Raw Data'!T491, ISNUMBER('Raw Data'!S491)),0,IF(AND(ISNUMBER('Raw Data'!S491), 'Raw Data'!S491='Raw Data'!T491),'Raw Data'!G491,0)))</f>
        <v>0</v>
      </c>
      <c r="Y496">
        <f>IF(AND('Raw Data'!G491&gt;4,'Raw Data'!S491&lt;'Raw Data'!T491),'Raw Data'!O491,IF(AND('Raw Data'!G491&gt;4,'Raw Data'!S491='Raw Data'!T491),0,IF('Raw Data'!S491='Raw Data'!T491,'Raw Data'!G491,0)))</f>
        <v>0</v>
      </c>
      <c r="Z496">
        <f>IF(AND('Raw Data'!G491&lt;4, 'Raw Data'!S491='Raw Data'!T491), 'Raw Data'!G491,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Data'!U492</f>
        <v>0</v>
      </c>
      <c r="B497">
        <f>IF('Raw Data'!S492&gt;'Raw Data'!T492, 'Raw Data'!F492, 0)</f>
        <v>0</v>
      </c>
      <c r="C497">
        <f>IF(AND(ISNUMBER('Raw Data'!S492), 'Raw Data'!S492='Raw Data'!T492), 'Raw Data'!G492, 0)</f>
        <v>0</v>
      </c>
      <c r="D497">
        <f>IF('Raw Data'!S492&lt;'Raw Data'!T492, 'Raw Data'!H492, 0)</f>
        <v>0</v>
      </c>
      <c r="E497">
        <f>IF(SUM('Raw Data'!S492:T492)&gt;2, 'Raw Data'!I492, 0)</f>
        <v>0</v>
      </c>
      <c r="F497">
        <f>IF(AND(ISNUMBER('Raw Data'!S492),SUM('Raw Data'!S492:T492)&lt;3),'Raw Data'!I492,)</f>
        <v>0</v>
      </c>
      <c r="G497">
        <f>IF(AND('Raw Data'!S492&gt;0, 'Raw Data'!T492&gt;0), 'Raw Data'!K492, 0)</f>
        <v>0</v>
      </c>
      <c r="H497">
        <f>IF(AND(ISNUMBER('Raw Data'!S492), OR('Raw Data'!S492=0, 'Raw Data'!T492=0)), 'Raw Data'!L492, 0)</f>
        <v>0</v>
      </c>
      <c r="I497">
        <f>IF('Raw Data'!S492='Raw Data'!T492, 0, IF('Raw Data'!S492&gt;'Raw Data'!T492, 'Raw Data'!M492, 0))</f>
        <v>0</v>
      </c>
      <c r="J497">
        <f>IF('Raw Data'!S492='Raw Data'!T492, 0, IF('Raw Data'!S492&lt;'Raw Data'!T492, 'Raw Data'!O492, 0))</f>
        <v>0</v>
      </c>
      <c r="K497">
        <f>IF(AND(ISNUMBER('Raw Data'!S492), OR('Raw Data'!S492&gt;'Raw Data'!T492, 'Raw Data'!S492='Raw Data'!T492)), 'Raw Data'!P492, 0)</f>
        <v>0</v>
      </c>
      <c r="L497">
        <f>IF(AND(ISNUMBER('Raw Data'!S492), OR('Raw Data'!S492&lt;'Raw Data'!T492, 'Raw Data'!S492='Raw Data'!T492)), 'Raw Data'!Q492, 0)</f>
        <v>0</v>
      </c>
      <c r="M497">
        <f>IF(AND(ISNUMBER('Raw Data'!S492), OR('Raw Data'!S492&gt;'Raw Data'!T492, 'Raw Data'!S492&lt;'Raw Data'!T492)), 'Raw Data'!R492, 0)</f>
        <v>0</v>
      </c>
      <c r="N497">
        <f>IF(AND('Raw Data'!F492&lt;'Raw Data'!H492, 'Raw Data'!S492&gt;'Raw Data'!T492), 'Raw Data'!F492, 0)</f>
        <v>0</v>
      </c>
      <c r="O497" t="b">
        <f>'Raw Data'!F492&lt;'Raw Data'!H492</f>
        <v>0</v>
      </c>
      <c r="P497">
        <f>IF(AND('Raw Data'!F492&gt;'Raw Data'!H492, 'Raw Data'!S492&gt;'Raw Data'!T492), 'Raw Data'!F492, 0)</f>
        <v>0</v>
      </c>
      <c r="Q497">
        <f>IF(AND('Raw Data'!F492&gt;'Raw Data'!H492, 'Raw Data'!S492&lt;'Raw Data'!T492), 'Raw Data'!H492, 0)</f>
        <v>0</v>
      </c>
      <c r="R497">
        <f>IF(AND('Raw Data'!F492&lt;'Raw Data'!H492, 'Raw Data'!S492&lt;'Raw Data'!T492), 'Raw Data'!H492, 0)</f>
        <v>0</v>
      </c>
      <c r="S497">
        <f>IF(ISNUMBER('Raw Data'!F492), IF(_xlfn.XLOOKUP(SMALL('Raw Data'!F492:H492, 1), B497:D497, B497:D497, 0)&gt;0, SMALL('Raw Data'!F492:H492, 1), 0), 0)</f>
        <v>0</v>
      </c>
      <c r="T497">
        <f>IF(ISNUMBER('Raw Data'!F492), IF(_xlfn.XLOOKUP(SMALL('Raw Data'!F492:H492, 2), B497:D497, B497:D497, 0)&gt;0, SMALL('Raw Data'!F492:H492, 2), 0), 0)</f>
        <v>0</v>
      </c>
      <c r="U497">
        <f>IF(ISNUMBER('Raw Data'!F492), IF(_xlfn.XLOOKUP(SMALL('Raw Data'!F492:H492, 3), B497:D497, B497:D497, 0)&gt;0, SMALL('Raw Data'!F492:H492, 3), 0), 0)</f>
        <v>0</v>
      </c>
      <c r="V497">
        <f>IF(AND('Raw Data'!F492&lt;'Raw Data'!H492,'Raw Data'!S492&gt;'Raw Data'!T492),'Raw Data'!F492,IF(AND('Raw Data'!H492&lt;'Raw Data'!F492,'Raw Data'!T492&gt;'Raw Data'!S492),'Raw Data'!H492,0))</f>
        <v>0</v>
      </c>
      <c r="W497">
        <f>IF(AND('Raw Data'!F492&gt;'Raw Data'!H492,'Raw Data'!S492&gt;'Raw Data'!T492),'Raw Data'!F492,IF(AND('Raw Data'!H492&gt;'Raw Data'!F492,'Raw Data'!T492&gt;'Raw Data'!S492),'Raw Data'!H492,0))</f>
        <v>0</v>
      </c>
      <c r="X497">
        <f>IF(AND('Raw Data'!G492&gt;4,'Raw Data'!S492&gt;'Raw Data'!T492, ISNUMBER('Raw Data'!S492)),'Raw Data'!M492,IF(AND('Raw Data'!G492&gt;4,'Raw Data'!S492='Raw Data'!T492, ISNUMBER('Raw Data'!S492)),0,IF(AND(ISNUMBER('Raw Data'!S492), 'Raw Data'!S492='Raw Data'!T492),'Raw Data'!G492,0)))</f>
        <v>0</v>
      </c>
      <c r="Y497">
        <f>IF(AND('Raw Data'!G492&gt;4,'Raw Data'!S492&lt;'Raw Data'!T492),'Raw Data'!O492,IF(AND('Raw Data'!G492&gt;4,'Raw Data'!S492='Raw Data'!T492),0,IF('Raw Data'!S492='Raw Data'!T492,'Raw Data'!G492,0)))</f>
        <v>0</v>
      </c>
      <c r="Z497">
        <f>IF(AND('Raw Data'!G492&lt;4, 'Raw Data'!S492='Raw Data'!T492), 'Raw Data'!G492,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Data'!U493</f>
        <v>0</v>
      </c>
      <c r="B498">
        <f>IF('Raw Data'!S493&gt;'Raw Data'!T493, 'Raw Data'!F493, 0)</f>
        <v>0</v>
      </c>
      <c r="C498">
        <f>IF(AND(ISNUMBER('Raw Data'!S493), 'Raw Data'!S493='Raw Data'!T493), 'Raw Data'!G493, 0)</f>
        <v>0</v>
      </c>
      <c r="D498">
        <f>IF('Raw Data'!S493&lt;'Raw Data'!T493, 'Raw Data'!H493, 0)</f>
        <v>0</v>
      </c>
      <c r="E498">
        <f>IF(SUM('Raw Data'!S493:T493)&gt;2, 'Raw Data'!I493, 0)</f>
        <v>0</v>
      </c>
      <c r="F498">
        <f>IF(AND(ISNUMBER('Raw Data'!S493),SUM('Raw Data'!S493:T493)&lt;3),'Raw Data'!I493,)</f>
        <v>0</v>
      </c>
      <c r="G498">
        <f>IF(AND('Raw Data'!S493&gt;0, 'Raw Data'!T493&gt;0), 'Raw Data'!K493, 0)</f>
        <v>0</v>
      </c>
      <c r="H498">
        <f>IF(AND(ISNUMBER('Raw Data'!S493), OR('Raw Data'!S493=0, 'Raw Data'!T493=0)), 'Raw Data'!L493, 0)</f>
        <v>0</v>
      </c>
      <c r="I498">
        <f>IF('Raw Data'!S493='Raw Data'!T493, 0, IF('Raw Data'!S493&gt;'Raw Data'!T493, 'Raw Data'!M493, 0))</f>
        <v>0</v>
      </c>
      <c r="J498">
        <f>IF('Raw Data'!S493='Raw Data'!T493, 0, IF('Raw Data'!S493&lt;'Raw Data'!T493, 'Raw Data'!O493, 0))</f>
        <v>0</v>
      </c>
      <c r="K498">
        <f>IF(AND(ISNUMBER('Raw Data'!S493), OR('Raw Data'!S493&gt;'Raw Data'!T493, 'Raw Data'!S493='Raw Data'!T493)), 'Raw Data'!P493, 0)</f>
        <v>0</v>
      </c>
      <c r="L498">
        <f>IF(AND(ISNUMBER('Raw Data'!S493), OR('Raw Data'!S493&lt;'Raw Data'!T493, 'Raw Data'!S493='Raw Data'!T493)), 'Raw Data'!Q493, 0)</f>
        <v>0</v>
      </c>
      <c r="M498">
        <f>IF(AND(ISNUMBER('Raw Data'!S493), OR('Raw Data'!S493&gt;'Raw Data'!T493, 'Raw Data'!S493&lt;'Raw Data'!T493)), 'Raw Data'!R493, 0)</f>
        <v>0</v>
      </c>
      <c r="N498">
        <f>IF(AND('Raw Data'!F493&lt;'Raw Data'!H493, 'Raw Data'!S493&gt;'Raw Data'!T493), 'Raw Data'!F493, 0)</f>
        <v>0</v>
      </c>
      <c r="O498" t="b">
        <f>'Raw Data'!F493&lt;'Raw Data'!H493</f>
        <v>0</v>
      </c>
      <c r="P498">
        <f>IF(AND('Raw Data'!F493&gt;'Raw Data'!H493, 'Raw Data'!S493&gt;'Raw Data'!T493), 'Raw Data'!F493, 0)</f>
        <v>0</v>
      </c>
      <c r="Q498">
        <f>IF(AND('Raw Data'!F493&gt;'Raw Data'!H493, 'Raw Data'!S493&lt;'Raw Data'!T493), 'Raw Data'!H493, 0)</f>
        <v>0</v>
      </c>
      <c r="R498">
        <f>IF(AND('Raw Data'!F493&lt;'Raw Data'!H493, 'Raw Data'!S493&lt;'Raw Data'!T493), 'Raw Data'!H493, 0)</f>
        <v>0</v>
      </c>
      <c r="S498">
        <f>IF(ISNUMBER('Raw Data'!F493), IF(_xlfn.XLOOKUP(SMALL('Raw Data'!F493:H493, 1), B498:D498, B498:D498, 0)&gt;0, SMALL('Raw Data'!F493:H493, 1), 0), 0)</f>
        <v>0</v>
      </c>
      <c r="T498">
        <f>IF(ISNUMBER('Raw Data'!F493), IF(_xlfn.XLOOKUP(SMALL('Raw Data'!F493:H493, 2), B498:D498, B498:D498, 0)&gt;0, SMALL('Raw Data'!F493:H493, 2), 0), 0)</f>
        <v>0</v>
      </c>
      <c r="U498">
        <f>IF(ISNUMBER('Raw Data'!F493), IF(_xlfn.XLOOKUP(SMALL('Raw Data'!F493:H493, 3), B498:D498, B498:D498, 0)&gt;0, SMALL('Raw Data'!F493:H493, 3), 0), 0)</f>
        <v>0</v>
      </c>
      <c r="V498">
        <f>IF(AND('Raw Data'!F493&lt;'Raw Data'!H493,'Raw Data'!S493&gt;'Raw Data'!T493),'Raw Data'!F493,IF(AND('Raw Data'!H493&lt;'Raw Data'!F493,'Raw Data'!T493&gt;'Raw Data'!S493),'Raw Data'!H493,0))</f>
        <v>0</v>
      </c>
      <c r="W498">
        <f>IF(AND('Raw Data'!F493&gt;'Raw Data'!H493,'Raw Data'!S493&gt;'Raw Data'!T493),'Raw Data'!F493,IF(AND('Raw Data'!H493&gt;'Raw Data'!F493,'Raw Data'!T493&gt;'Raw Data'!S493),'Raw Data'!H493,0))</f>
        <v>0</v>
      </c>
      <c r="X498">
        <f>IF(AND('Raw Data'!G493&gt;4,'Raw Data'!S493&gt;'Raw Data'!T493, ISNUMBER('Raw Data'!S493)),'Raw Data'!M493,IF(AND('Raw Data'!G493&gt;4,'Raw Data'!S493='Raw Data'!T493, ISNUMBER('Raw Data'!S493)),0,IF(AND(ISNUMBER('Raw Data'!S493), 'Raw Data'!S493='Raw Data'!T493),'Raw Data'!G493,0)))</f>
        <v>0</v>
      </c>
      <c r="Y498">
        <f>IF(AND('Raw Data'!G493&gt;4,'Raw Data'!S493&lt;'Raw Data'!T493),'Raw Data'!O493,IF(AND('Raw Data'!G493&gt;4,'Raw Data'!S493='Raw Data'!T493),0,IF('Raw Data'!S493='Raw Data'!T493,'Raw Data'!G493,0)))</f>
        <v>0</v>
      </c>
      <c r="Z498">
        <f>IF(AND('Raw Data'!G493&lt;4, 'Raw Data'!S493='Raw Data'!T493), 'Raw Data'!G493,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Data'!U494</f>
        <v>0</v>
      </c>
      <c r="B499">
        <f>IF('Raw Data'!S494&gt;'Raw Data'!T494, 'Raw Data'!F494, 0)</f>
        <v>0</v>
      </c>
      <c r="C499">
        <f>IF(AND(ISNUMBER('Raw Data'!S494), 'Raw Data'!S494='Raw Data'!T494), 'Raw Data'!G494, 0)</f>
        <v>0</v>
      </c>
      <c r="D499">
        <f>IF('Raw Data'!S494&lt;'Raw Data'!T494, 'Raw Data'!H494, 0)</f>
        <v>0</v>
      </c>
      <c r="E499">
        <f>IF(SUM('Raw Data'!S494:T494)&gt;2, 'Raw Data'!I494, 0)</f>
        <v>0</v>
      </c>
      <c r="F499">
        <f>IF(AND(ISNUMBER('Raw Data'!S494),SUM('Raw Data'!S494:T494)&lt;3),'Raw Data'!I494,)</f>
        <v>0</v>
      </c>
      <c r="G499">
        <f>IF(AND('Raw Data'!S494&gt;0, 'Raw Data'!T494&gt;0), 'Raw Data'!K494, 0)</f>
        <v>0</v>
      </c>
      <c r="H499">
        <f>IF(AND(ISNUMBER('Raw Data'!S494), OR('Raw Data'!S494=0, 'Raw Data'!T494=0)), 'Raw Data'!L494, 0)</f>
        <v>0</v>
      </c>
      <c r="I499">
        <f>IF('Raw Data'!S494='Raw Data'!T494, 0, IF('Raw Data'!S494&gt;'Raw Data'!T494, 'Raw Data'!M494, 0))</f>
        <v>0</v>
      </c>
      <c r="J499">
        <f>IF('Raw Data'!S494='Raw Data'!T494, 0, IF('Raw Data'!S494&lt;'Raw Data'!T494, 'Raw Data'!O494, 0))</f>
        <v>0</v>
      </c>
      <c r="K499">
        <f>IF(AND(ISNUMBER('Raw Data'!S494), OR('Raw Data'!S494&gt;'Raw Data'!T494, 'Raw Data'!S494='Raw Data'!T494)), 'Raw Data'!P494, 0)</f>
        <v>0</v>
      </c>
      <c r="L499">
        <f>IF(AND(ISNUMBER('Raw Data'!S494), OR('Raw Data'!S494&lt;'Raw Data'!T494, 'Raw Data'!S494='Raw Data'!T494)), 'Raw Data'!Q494, 0)</f>
        <v>0</v>
      </c>
      <c r="M499">
        <f>IF(AND(ISNUMBER('Raw Data'!S494), OR('Raw Data'!S494&gt;'Raw Data'!T494, 'Raw Data'!S494&lt;'Raw Data'!T494)), 'Raw Data'!R494, 0)</f>
        <v>0</v>
      </c>
      <c r="N499">
        <f>IF(AND('Raw Data'!F494&lt;'Raw Data'!H494, 'Raw Data'!S494&gt;'Raw Data'!T494), 'Raw Data'!F494, 0)</f>
        <v>0</v>
      </c>
      <c r="O499" t="b">
        <f>'Raw Data'!F494&lt;'Raw Data'!H494</f>
        <v>0</v>
      </c>
      <c r="P499">
        <f>IF(AND('Raw Data'!F494&gt;'Raw Data'!H494, 'Raw Data'!S494&gt;'Raw Data'!T494), 'Raw Data'!F494, 0)</f>
        <v>0</v>
      </c>
      <c r="Q499">
        <f>IF(AND('Raw Data'!F494&gt;'Raw Data'!H494, 'Raw Data'!S494&lt;'Raw Data'!T494), 'Raw Data'!H494, 0)</f>
        <v>0</v>
      </c>
      <c r="R499">
        <f>IF(AND('Raw Data'!F494&lt;'Raw Data'!H494, 'Raw Data'!S494&lt;'Raw Data'!T494), 'Raw Data'!H494, 0)</f>
        <v>0</v>
      </c>
      <c r="S499">
        <f>IF(ISNUMBER('Raw Data'!F494), IF(_xlfn.XLOOKUP(SMALL('Raw Data'!F494:H494, 1), B499:D499, B499:D499, 0)&gt;0, SMALL('Raw Data'!F494:H494, 1), 0), 0)</f>
        <v>0</v>
      </c>
      <c r="T499">
        <f>IF(ISNUMBER('Raw Data'!F494), IF(_xlfn.XLOOKUP(SMALL('Raw Data'!F494:H494, 2), B499:D499, B499:D499, 0)&gt;0, SMALL('Raw Data'!F494:H494, 2), 0), 0)</f>
        <v>0</v>
      </c>
      <c r="U499">
        <f>IF(ISNUMBER('Raw Data'!F494), IF(_xlfn.XLOOKUP(SMALL('Raw Data'!F494:H494, 3), B499:D499, B499:D499, 0)&gt;0, SMALL('Raw Data'!F494:H494, 3), 0), 0)</f>
        <v>0</v>
      </c>
      <c r="V499">
        <f>IF(AND('Raw Data'!F494&lt;'Raw Data'!H494,'Raw Data'!S494&gt;'Raw Data'!T494),'Raw Data'!F494,IF(AND('Raw Data'!H494&lt;'Raw Data'!F494,'Raw Data'!T494&gt;'Raw Data'!S494),'Raw Data'!H494,0))</f>
        <v>0</v>
      </c>
      <c r="W499">
        <f>IF(AND('Raw Data'!F494&gt;'Raw Data'!H494,'Raw Data'!S494&gt;'Raw Data'!T494),'Raw Data'!F494,IF(AND('Raw Data'!H494&gt;'Raw Data'!F494,'Raw Data'!T494&gt;'Raw Data'!S494),'Raw Data'!H494,0))</f>
        <v>0</v>
      </c>
      <c r="X499">
        <f>IF(AND('Raw Data'!G494&gt;4,'Raw Data'!S494&gt;'Raw Data'!T494, ISNUMBER('Raw Data'!S494)),'Raw Data'!M494,IF(AND('Raw Data'!G494&gt;4,'Raw Data'!S494='Raw Data'!T494, ISNUMBER('Raw Data'!S494)),0,IF(AND(ISNUMBER('Raw Data'!S494), 'Raw Data'!S494='Raw Data'!T494),'Raw Data'!G494,0)))</f>
        <v>0</v>
      </c>
      <c r="Y499">
        <f>IF(AND('Raw Data'!G494&gt;4,'Raw Data'!S494&lt;'Raw Data'!T494),'Raw Data'!O494,IF(AND('Raw Data'!G494&gt;4,'Raw Data'!S494='Raw Data'!T494),0,IF('Raw Data'!S494='Raw Data'!T494,'Raw Data'!G494,0)))</f>
        <v>0</v>
      </c>
      <c r="Z499">
        <f>IF(AND('Raw Data'!G494&lt;4, 'Raw Data'!S494='Raw Data'!T494), 'Raw Data'!G494,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Data'!U495</f>
        <v>0</v>
      </c>
      <c r="B500">
        <f>IF('Raw Data'!S495&gt;'Raw Data'!T495, 'Raw Data'!F495, 0)</f>
        <v>0</v>
      </c>
      <c r="C500">
        <f>IF(AND(ISNUMBER('Raw Data'!S495), 'Raw Data'!S495='Raw Data'!T495), 'Raw Data'!G495, 0)</f>
        <v>0</v>
      </c>
      <c r="D500">
        <f>IF('Raw Data'!S495&lt;'Raw Data'!T495, 'Raw Data'!H495, 0)</f>
        <v>0</v>
      </c>
      <c r="E500">
        <f>IF(SUM('Raw Data'!S495:T495)&gt;2, 'Raw Data'!I495, 0)</f>
        <v>0</v>
      </c>
      <c r="F500">
        <f>IF(AND(ISNUMBER('Raw Data'!S495),SUM('Raw Data'!S495:T495)&lt;3),'Raw Data'!I495,)</f>
        <v>0</v>
      </c>
      <c r="G500">
        <f>IF(AND('Raw Data'!S495&gt;0, 'Raw Data'!T495&gt;0), 'Raw Data'!K495, 0)</f>
        <v>0</v>
      </c>
      <c r="H500">
        <f>IF(AND(ISNUMBER('Raw Data'!S495), OR('Raw Data'!S495=0, 'Raw Data'!T495=0)), 'Raw Data'!L495, 0)</f>
        <v>0</v>
      </c>
      <c r="I500">
        <f>IF('Raw Data'!S495='Raw Data'!T495, 0, IF('Raw Data'!S495&gt;'Raw Data'!T495, 'Raw Data'!M495, 0))</f>
        <v>0</v>
      </c>
      <c r="J500">
        <f>IF('Raw Data'!S495='Raw Data'!T495, 0, IF('Raw Data'!S495&lt;'Raw Data'!T495, 'Raw Data'!O495, 0))</f>
        <v>0</v>
      </c>
      <c r="K500">
        <f>IF(AND(ISNUMBER('Raw Data'!S495), OR('Raw Data'!S495&gt;'Raw Data'!T495, 'Raw Data'!S495='Raw Data'!T495)), 'Raw Data'!P495, 0)</f>
        <v>0</v>
      </c>
      <c r="L500">
        <f>IF(AND(ISNUMBER('Raw Data'!S495), OR('Raw Data'!S495&lt;'Raw Data'!T495, 'Raw Data'!S495='Raw Data'!T495)), 'Raw Data'!Q495, 0)</f>
        <v>0</v>
      </c>
      <c r="M500">
        <f>IF(AND(ISNUMBER('Raw Data'!S495), OR('Raw Data'!S495&gt;'Raw Data'!T495, 'Raw Data'!S495&lt;'Raw Data'!T495)), 'Raw Data'!R495, 0)</f>
        <v>0</v>
      </c>
      <c r="N500">
        <f>IF(AND('Raw Data'!F495&lt;'Raw Data'!H495, 'Raw Data'!S495&gt;'Raw Data'!T495), 'Raw Data'!F495, 0)</f>
        <v>0</v>
      </c>
      <c r="O500" t="b">
        <f>'Raw Data'!F495&lt;'Raw Data'!H495</f>
        <v>0</v>
      </c>
      <c r="P500">
        <f>IF(AND('Raw Data'!F495&gt;'Raw Data'!H495, 'Raw Data'!S495&gt;'Raw Data'!T495), 'Raw Data'!F495, 0)</f>
        <v>0</v>
      </c>
      <c r="Q500">
        <f>IF(AND('Raw Data'!F495&gt;'Raw Data'!H495, 'Raw Data'!S495&lt;'Raw Data'!T495), 'Raw Data'!H495, 0)</f>
        <v>0</v>
      </c>
      <c r="R500">
        <f>IF(AND('Raw Data'!F495&lt;'Raw Data'!H495, 'Raw Data'!S495&lt;'Raw Data'!T495), 'Raw Data'!H495, 0)</f>
        <v>0</v>
      </c>
      <c r="S500">
        <f>IF(ISNUMBER('Raw Data'!F495), IF(_xlfn.XLOOKUP(SMALL('Raw Data'!F495:H495, 1), B500:D500, B500:D500, 0)&gt;0, SMALL('Raw Data'!F495:H495, 1), 0), 0)</f>
        <v>0</v>
      </c>
      <c r="T500">
        <f>IF(ISNUMBER('Raw Data'!F495), IF(_xlfn.XLOOKUP(SMALL('Raw Data'!F495:H495, 2), B500:D500, B500:D500, 0)&gt;0, SMALL('Raw Data'!F495:H495, 2), 0), 0)</f>
        <v>0</v>
      </c>
      <c r="U500">
        <f>IF(ISNUMBER('Raw Data'!F495), IF(_xlfn.XLOOKUP(SMALL('Raw Data'!F495:H495, 3), B500:D500, B500:D500, 0)&gt;0, SMALL('Raw Data'!F495:H495, 3), 0), 0)</f>
        <v>0</v>
      </c>
      <c r="V500">
        <f>IF(AND('Raw Data'!F495&lt;'Raw Data'!H495,'Raw Data'!S495&gt;'Raw Data'!T495),'Raw Data'!F495,IF(AND('Raw Data'!H495&lt;'Raw Data'!F495,'Raw Data'!T495&gt;'Raw Data'!S495),'Raw Data'!H495,0))</f>
        <v>0</v>
      </c>
      <c r="W500">
        <f>IF(AND('Raw Data'!F495&gt;'Raw Data'!H495,'Raw Data'!S495&gt;'Raw Data'!T495),'Raw Data'!F495,IF(AND('Raw Data'!H495&gt;'Raw Data'!F495,'Raw Data'!T495&gt;'Raw Data'!S495),'Raw Data'!H495,0))</f>
        <v>0</v>
      </c>
      <c r="X500">
        <f>IF(AND('Raw Data'!G495&gt;4,'Raw Data'!S495&gt;'Raw Data'!T495, ISNUMBER('Raw Data'!S495)),'Raw Data'!M495,IF(AND('Raw Data'!G495&gt;4,'Raw Data'!S495='Raw Data'!T495, ISNUMBER('Raw Data'!S495)),0,IF(AND(ISNUMBER('Raw Data'!S495), 'Raw Data'!S495='Raw Data'!T495),'Raw Data'!G495,0)))</f>
        <v>0</v>
      </c>
      <c r="Y500">
        <f>IF(AND('Raw Data'!G495&gt;4,'Raw Data'!S495&lt;'Raw Data'!T495),'Raw Data'!O495,IF(AND('Raw Data'!G495&gt;4,'Raw Data'!S495='Raw Data'!T495),0,IF('Raw Data'!S495='Raw Data'!T495,'Raw Data'!G495,0)))</f>
        <v>0</v>
      </c>
      <c r="Z500">
        <f>IF(AND('Raw Data'!G495&lt;4, 'Raw Data'!S495='Raw Data'!T495), 'Raw Data'!G495,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Data'!U496</f>
        <v>0</v>
      </c>
      <c r="B501">
        <f>IF('Raw Data'!S496&gt;'Raw Data'!T496, 'Raw Data'!F496, 0)</f>
        <v>0</v>
      </c>
      <c r="C501">
        <f>IF(AND(ISNUMBER('Raw Data'!S496), 'Raw Data'!S496='Raw Data'!T496), 'Raw Data'!G496, 0)</f>
        <v>0</v>
      </c>
      <c r="D501">
        <f>IF('Raw Data'!S496&lt;'Raw Data'!T496, 'Raw Data'!H496, 0)</f>
        <v>0</v>
      </c>
      <c r="E501">
        <f>IF(SUM('Raw Data'!S496:T496)&gt;2, 'Raw Data'!I496, 0)</f>
        <v>0</v>
      </c>
      <c r="F501">
        <f>IF(AND(ISNUMBER('Raw Data'!S496),SUM('Raw Data'!S496:T496)&lt;3),'Raw Data'!I496,)</f>
        <v>0</v>
      </c>
      <c r="G501">
        <f>IF(AND('Raw Data'!S496&gt;0, 'Raw Data'!T496&gt;0), 'Raw Data'!K496, 0)</f>
        <v>0</v>
      </c>
      <c r="H501">
        <f>IF(AND(ISNUMBER('Raw Data'!S496), OR('Raw Data'!S496=0, 'Raw Data'!T496=0)), 'Raw Data'!L496, 0)</f>
        <v>0</v>
      </c>
      <c r="I501">
        <f>IF('Raw Data'!S496='Raw Data'!T496, 0, IF('Raw Data'!S496&gt;'Raw Data'!T496, 'Raw Data'!M496, 0))</f>
        <v>0</v>
      </c>
      <c r="J501">
        <f>IF('Raw Data'!S496='Raw Data'!T496, 0, IF('Raw Data'!S496&lt;'Raw Data'!T496, 'Raw Data'!O496, 0))</f>
        <v>0</v>
      </c>
      <c r="K501">
        <f>IF(AND(ISNUMBER('Raw Data'!S496), OR('Raw Data'!S496&gt;'Raw Data'!T496, 'Raw Data'!S496='Raw Data'!T496)), 'Raw Data'!P496, 0)</f>
        <v>0</v>
      </c>
      <c r="L501">
        <f>IF(AND(ISNUMBER('Raw Data'!S496), OR('Raw Data'!S496&lt;'Raw Data'!T496, 'Raw Data'!S496='Raw Data'!T496)), 'Raw Data'!Q496, 0)</f>
        <v>0</v>
      </c>
      <c r="M501">
        <f>IF(AND(ISNUMBER('Raw Data'!S496), OR('Raw Data'!S496&gt;'Raw Data'!T496, 'Raw Data'!S496&lt;'Raw Data'!T496)), 'Raw Data'!R496, 0)</f>
        <v>0</v>
      </c>
      <c r="N501">
        <f>IF(AND('Raw Data'!F496&lt;'Raw Data'!H496, 'Raw Data'!S496&gt;'Raw Data'!T496), 'Raw Data'!F496, 0)</f>
        <v>0</v>
      </c>
      <c r="O501" t="b">
        <f>'Raw Data'!F496&lt;'Raw Data'!H496</f>
        <v>0</v>
      </c>
      <c r="P501">
        <f>IF(AND('Raw Data'!F496&gt;'Raw Data'!H496, 'Raw Data'!S496&gt;'Raw Data'!T496), 'Raw Data'!F496, 0)</f>
        <v>0</v>
      </c>
      <c r="Q501">
        <f>IF(AND('Raw Data'!F496&gt;'Raw Data'!H496, 'Raw Data'!S496&lt;'Raw Data'!T496), 'Raw Data'!H496, 0)</f>
        <v>0</v>
      </c>
      <c r="R501">
        <f>IF(AND('Raw Data'!F496&lt;'Raw Data'!H496, 'Raw Data'!S496&lt;'Raw Data'!T496), 'Raw Data'!H496, 0)</f>
        <v>0</v>
      </c>
      <c r="S501">
        <f>IF(ISNUMBER('Raw Data'!F496), IF(_xlfn.XLOOKUP(SMALL('Raw Data'!F496:H496, 1), B501:D501, B501:D501, 0)&gt;0, SMALL('Raw Data'!F496:H496, 1), 0), 0)</f>
        <v>0</v>
      </c>
      <c r="T501">
        <f>IF(ISNUMBER('Raw Data'!F496), IF(_xlfn.XLOOKUP(SMALL('Raw Data'!F496:H496, 2), B501:D501, B501:D501, 0)&gt;0, SMALL('Raw Data'!F496:H496, 2), 0), 0)</f>
        <v>0</v>
      </c>
      <c r="U501">
        <f>IF(ISNUMBER('Raw Data'!F496), IF(_xlfn.XLOOKUP(SMALL('Raw Data'!F496:H496, 3), B501:D501, B501:D501, 0)&gt;0, SMALL('Raw Data'!F496:H496, 3), 0), 0)</f>
        <v>0</v>
      </c>
      <c r="V501">
        <f>IF(AND('Raw Data'!F496&lt;'Raw Data'!H496,'Raw Data'!S496&gt;'Raw Data'!T496),'Raw Data'!F496,IF(AND('Raw Data'!H496&lt;'Raw Data'!F496,'Raw Data'!T496&gt;'Raw Data'!S496),'Raw Data'!H496,0))</f>
        <v>0</v>
      </c>
      <c r="W501">
        <f>IF(AND('Raw Data'!F496&gt;'Raw Data'!H496,'Raw Data'!S496&gt;'Raw Data'!T496),'Raw Data'!F496,IF(AND('Raw Data'!H496&gt;'Raw Data'!F496,'Raw Data'!T496&gt;'Raw Data'!S496),'Raw Data'!H496,0))</f>
        <v>0</v>
      </c>
      <c r="X501">
        <f>IF(AND('Raw Data'!G496&gt;4,'Raw Data'!S496&gt;'Raw Data'!T496, ISNUMBER('Raw Data'!S496)),'Raw Data'!M496,IF(AND('Raw Data'!G496&gt;4,'Raw Data'!S496='Raw Data'!T496, ISNUMBER('Raw Data'!S496)),0,IF(AND(ISNUMBER('Raw Data'!S496), 'Raw Data'!S496='Raw Data'!T496),'Raw Data'!G496,0)))</f>
        <v>0</v>
      </c>
      <c r="Y501">
        <f>IF(AND('Raw Data'!G496&gt;4,'Raw Data'!S496&lt;'Raw Data'!T496),'Raw Data'!O496,IF(AND('Raw Data'!G496&gt;4,'Raw Data'!S496='Raw Data'!T496),0,IF('Raw Data'!S496='Raw Data'!T496,'Raw Data'!G496,0)))</f>
        <v>0</v>
      </c>
      <c r="Z501">
        <f>IF(AND('Raw Data'!G496&lt;4, 'Raw Data'!S496='Raw Data'!T496), 'Raw Data'!G496,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Data'!U497</f>
        <v>0</v>
      </c>
      <c r="B502">
        <f>IF('Raw Data'!S497&gt;'Raw Data'!T497, 'Raw Data'!F497, 0)</f>
        <v>0</v>
      </c>
      <c r="C502">
        <f>IF(AND(ISNUMBER('Raw Data'!S497), 'Raw Data'!S497='Raw Data'!T497), 'Raw Data'!G497, 0)</f>
        <v>0</v>
      </c>
      <c r="D502">
        <f>IF('Raw Data'!S497&lt;'Raw Data'!T497, 'Raw Data'!H497, 0)</f>
        <v>0</v>
      </c>
      <c r="E502">
        <f>IF(SUM('Raw Data'!S497:T497)&gt;2, 'Raw Data'!I497, 0)</f>
        <v>0</v>
      </c>
      <c r="F502">
        <f>IF(AND(ISNUMBER('Raw Data'!S497),SUM('Raw Data'!S497:T497)&lt;3),'Raw Data'!I497,)</f>
        <v>0</v>
      </c>
      <c r="G502">
        <f>IF(AND('Raw Data'!S497&gt;0, 'Raw Data'!T497&gt;0), 'Raw Data'!K497, 0)</f>
        <v>0</v>
      </c>
      <c r="H502">
        <f>IF(AND(ISNUMBER('Raw Data'!S497), OR('Raw Data'!S497=0, 'Raw Data'!T497=0)), 'Raw Data'!L497, 0)</f>
        <v>0</v>
      </c>
      <c r="I502">
        <f>IF('Raw Data'!S497='Raw Data'!T497, 0, IF('Raw Data'!S497&gt;'Raw Data'!T497, 'Raw Data'!M497, 0))</f>
        <v>0</v>
      </c>
      <c r="J502">
        <f>IF('Raw Data'!S497='Raw Data'!T497, 0, IF('Raw Data'!S497&lt;'Raw Data'!T497, 'Raw Data'!O497, 0))</f>
        <v>0</v>
      </c>
      <c r="K502">
        <f>IF(AND(ISNUMBER('Raw Data'!S497), OR('Raw Data'!S497&gt;'Raw Data'!T497, 'Raw Data'!S497='Raw Data'!T497)), 'Raw Data'!P497, 0)</f>
        <v>0</v>
      </c>
      <c r="L502">
        <f>IF(AND(ISNUMBER('Raw Data'!S497), OR('Raw Data'!S497&lt;'Raw Data'!T497, 'Raw Data'!S497='Raw Data'!T497)), 'Raw Data'!Q497, 0)</f>
        <v>0</v>
      </c>
      <c r="M502">
        <f>IF(AND(ISNUMBER('Raw Data'!S497), OR('Raw Data'!S497&gt;'Raw Data'!T497, 'Raw Data'!S497&lt;'Raw Data'!T497)), 'Raw Data'!R497, 0)</f>
        <v>0</v>
      </c>
      <c r="N502">
        <f>IF(AND('Raw Data'!F497&lt;'Raw Data'!H497, 'Raw Data'!S497&gt;'Raw Data'!T497), 'Raw Data'!F497, 0)</f>
        <v>0</v>
      </c>
      <c r="O502" t="b">
        <f>'Raw Data'!F497&lt;'Raw Data'!H497</f>
        <v>0</v>
      </c>
      <c r="P502">
        <f>IF(AND('Raw Data'!F497&gt;'Raw Data'!H497, 'Raw Data'!S497&gt;'Raw Data'!T497), 'Raw Data'!F497, 0)</f>
        <v>0</v>
      </c>
      <c r="Q502">
        <f>IF(AND('Raw Data'!F497&gt;'Raw Data'!H497, 'Raw Data'!S497&lt;'Raw Data'!T497), 'Raw Data'!H497, 0)</f>
        <v>0</v>
      </c>
      <c r="R502">
        <f>IF(AND('Raw Data'!F497&lt;'Raw Data'!H497, 'Raw Data'!S497&lt;'Raw Data'!T497), 'Raw Data'!H497, 0)</f>
        <v>0</v>
      </c>
      <c r="S502">
        <f>IF(ISNUMBER('Raw Data'!F497), IF(_xlfn.XLOOKUP(SMALL('Raw Data'!F497:H497, 1), B502:D502, B502:D502, 0)&gt;0, SMALL('Raw Data'!F497:H497, 1), 0), 0)</f>
        <v>0</v>
      </c>
      <c r="T502">
        <f>IF(ISNUMBER('Raw Data'!F497), IF(_xlfn.XLOOKUP(SMALL('Raw Data'!F497:H497, 2), B502:D502, B502:D502, 0)&gt;0, SMALL('Raw Data'!F497:H497, 2), 0), 0)</f>
        <v>0</v>
      </c>
      <c r="U502">
        <f>IF(ISNUMBER('Raw Data'!F497), IF(_xlfn.XLOOKUP(SMALL('Raw Data'!F497:H497, 3), B502:D502, B502:D502, 0)&gt;0, SMALL('Raw Data'!F497:H497, 3), 0), 0)</f>
        <v>0</v>
      </c>
      <c r="V502">
        <f>IF(AND('Raw Data'!F497&lt;'Raw Data'!H497,'Raw Data'!S497&gt;'Raw Data'!T497),'Raw Data'!F497,IF(AND('Raw Data'!H497&lt;'Raw Data'!F497,'Raw Data'!T497&gt;'Raw Data'!S497),'Raw Data'!H497,0))</f>
        <v>0</v>
      </c>
      <c r="W502">
        <f>IF(AND('Raw Data'!F497&gt;'Raw Data'!H497,'Raw Data'!S497&gt;'Raw Data'!T497),'Raw Data'!F497,IF(AND('Raw Data'!H497&gt;'Raw Data'!F497,'Raw Data'!T497&gt;'Raw Data'!S497),'Raw Data'!H497,0))</f>
        <v>0</v>
      </c>
      <c r="X502">
        <f>IF(AND('Raw Data'!G497&gt;4,'Raw Data'!S497&gt;'Raw Data'!T497, ISNUMBER('Raw Data'!S497)),'Raw Data'!M497,IF(AND('Raw Data'!G497&gt;4,'Raw Data'!S497='Raw Data'!T497, ISNUMBER('Raw Data'!S497)),0,IF(AND(ISNUMBER('Raw Data'!S497), 'Raw Data'!S497='Raw Data'!T497),'Raw Data'!G497,0)))</f>
        <v>0</v>
      </c>
      <c r="Y502">
        <f>IF(AND('Raw Data'!G497&gt;4,'Raw Data'!S497&lt;'Raw Data'!T497),'Raw Data'!O497,IF(AND('Raw Data'!G497&gt;4,'Raw Data'!S497='Raw Data'!T497),0,IF('Raw Data'!S497='Raw Data'!T497,'Raw Data'!G497,0)))</f>
        <v>0</v>
      </c>
      <c r="Z502">
        <f>IF(AND('Raw Data'!G497&lt;4, 'Raw Data'!S497='Raw Data'!T497), 'Raw Data'!G497,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Data'!U498</f>
        <v>0</v>
      </c>
      <c r="B503">
        <f>IF('Raw Data'!S498&gt;'Raw Data'!T498, 'Raw Data'!F498, 0)</f>
        <v>0</v>
      </c>
      <c r="C503">
        <f>IF(AND(ISNUMBER('Raw Data'!S498), 'Raw Data'!S498='Raw Data'!T498), 'Raw Data'!G498, 0)</f>
        <v>0</v>
      </c>
      <c r="D503">
        <f>IF('Raw Data'!S498&lt;'Raw Data'!T498, 'Raw Data'!H498, 0)</f>
        <v>0</v>
      </c>
      <c r="E503">
        <f>IF(SUM('Raw Data'!S498:T498)&gt;2, 'Raw Data'!I498, 0)</f>
        <v>0</v>
      </c>
      <c r="F503">
        <f>IF(AND(ISNUMBER('Raw Data'!S498),SUM('Raw Data'!S498:T498)&lt;3),'Raw Data'!I498,)</f>
        <v>0</v>
      </c>
      <c r="G503">
        <f>IF(AND('Raw Data'!S498&gt;0, 'Raw Data'!T498&gt;0), 'Raw Data'!K498, 0)</f>
        <v>0</v>
      </c>
      <c r="H503">
        <f>IF(AND(ISNUMBER('Raw Data'!S498), OR('Raw Data'!S498=0, 'Raw Data'!T498=0)), 'Raw Data'!L498, 0)</f>
        <v>0</v>
      </c>
      <c r="I503">
        <f>IF('Raw Data'!S498='Raw Data'!T498, 0, IF('Raw Data'!S498&gt;'Raw Data'!T498, 'Raw Data'!M498, 0))</f>
        <v>0</v>
      </c>
      <c r="J503">
        <f>IF('Raw Data'!S498='Raw Data'!T498, 0, IF('Raw Data'!S498&lt;'Raw Data'!T498, 'Raw Data'!O498, 0))</f>
        <v>0</v>
      </c>
      <c r="K503">
        <f>IF(AND(ISNUMBER('Raw Data'!S498), OR('Raw Data'!S498&gt;'Raw Data'!T498, 'Raw Data'!S498='Raw Data'!T498)), 'Raw Data'!P498, 0)</f>
        <v>0</v>
      </c>
      <c r="L503">
        <f>IF(AND(ISNUMBER('Raw Data'!S498), OR('Raw Data'!S498&lt;'Raw Data'!T498, 'Raw Data'!S498='Raw Data'!T498)), 'Raw Data'!Q498, 0)</f>
        <v>0</v>
      </c>
      <c r="M503">
        <f>IF(AND(ISNUMBER('Raw Data'!S498), OR('Raw Data'!S498&gt;'Raw Data'!T498, 'Raw Data'!S498&lt;'Raw Data'!T498)), 'Raw Data'!R498, 0)</f>
        <v>0</v>
      </c>
      <c r="N503">
        <f>IF(AND('Raw Data'!F498&lt;'Raw Data'!H498, 'Raw Data'!S498&gt;'Raw Data'!T498), 'Raw Data'!F498, 0)</f>
        <v>0</v>
      </c>
      <c r="O503" t="b">
        <f>'Raw Data'!F498&lt;'Raw Data'!H498</f>
        <v>0</v>
      </c>
      <c r="P503">
        <f>IF(AND('Raw Data'!F498&gt;'Raw Data'!H498, 'Raw Data'!S498&gt;'Raw Data'!T498), 'Raw Data'!F498, 0)</f>
        <v>0</v>
      </c>
      <c r="Q503">
        <f>IF(AND('Raw Data'!F498&gt;'Raw Data'!H498, 'Raw Data'!S498&lt;'Raw Data'!T498), 'Raw Data'!H498, 0)</f>
        <v>0</v>
      </c>
      <c r="R503">
        <f>IF(AND('Raw Data'!F498&lt;'Raw Data'!H498, 'Raw Data'!S498&lt;'Raw Data'!T498), 'Raw Data'!H498, 0)</f>
        <v>0</v>
      </c>
      <c r="S503">
        <f>IF(ISNUMBER('Raw Data'!F498), IF(_xlfn.XLOOKUP(SMALL('Raw Data'!F498:H498, 1), B503:D503, B503:D503, 0)&gt;0, SMALL('Raw Data'!F498:H498, 1), 0), 0)</f>
        <v>0</v>
      </c>
      <c r="T503">
        <f>IF(ISNUMBER('Raw Data'!F498), IF(_xlfn.XLOOKUP(SMALL('Raw Data'!F498:H498, 2), B503:D503, B503:D503, 0)&gt;0, SMALL('Raw Data'!F498:H498, 2), 0), 0)</f>
        <v>0</v>
      </c>
      <c r="U503">
        <f>IF(ISNUMBER('Raw Data'!F498), IF(_xlfn.XLOOKUP(SMALL('Raw Data'!F498:H498, 3), B503:D503, B503:D503, 0)&gt;0, SMALL('Raw Data'!F498:H498, 3), 0), 0)</f>
        <v>0</v>
      </c>
      <c r="V503">
        <f>IF(AND('Raw Data'!F498&lt;'Raw Data'!H498,'Raw Data'!S498&gt;'Raw Data'!T498),'Raw Data'!F498,IF(AND('Raw Data'!H498&lt;'Raw Data'!F498,'Raw Data'!T498&gt;'Raw Data'!S498),'Raw Data'!H498,0))</f>
        <v>0</v>
      </c>
      <c r="W503">
        <f>IF(AND('Raw Data'!F498&gt;'Raw Data'!H498,'Raw Data'!S498&gt;'Raw Data'!T498),'Raw Data'!F498,IF(AND('Raw Data'!H498&gt;'Raw Data'!F498,'Raw Data'!T498&gt;'Raw Data'!S498),'Raw Data'!H498,0))</f>
        <v>0</v>
      </c>
      <c r="X503">
        <f>IF(AND('Raw Data'!G498&gt;4,'Raw Data'!S498&gt;'Raw Data'!T498, ISNUMBER('Raw Data'!S498)),'Raw Data'!M498,IF(AND('Raw Data'!G498&gt;4,'Raw Data'!S498='Raw Data'!T498, ISNUMBER('Raw Data'!S498)),0,IF(AND(ISNUMBER('Raw Data'!S498), 'Raw Data'!S498='Raw Data'!T498),'Raw Data'!G498,0)))</f>
        <v>0</v>
      </c>
      <c r="Y503">
        <f>IF(AND('Raw Data'!G498&gt;4,'Raw Data'!S498&lt;'Raw Data'!T498),'Raw Data'!O498,IF(AND('Raw Data'!G498&gt;4,'Raw Data'!S498='Raw Data'!T498),0,IF('Raw Data'!S498='Raw Data'!T498,'Raw Data'!G498,0)))</f>
        <v>0</v>
      </c>
      <c r="Z503">
        <f>IF(AND('Raw Data'!G498&lt;4, 'Raw Data'!S498='Raw Data'!T498), 'Raw Data'!G498,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Data'!U499</f>
        <v>0</v>
      </c>
      <c r="B504">
        <f>IF('Raw Data'!S499&gt;'Raw Data'!T499, 'Raw Data'!F499, 0)</f>
        <v>0</v>
      </c>
      <c r="C504">
        <f>IF(AND(ISNUMBER('Raw Data'!S499), 'Raw Data'!S499='Raw Data'!T499), 'Raw Data'!G499, 0)</f>
        <v>0</v>
      </c>
      <c r="D504">
        <f>IF('Raw Data'!S499&lt;'Raw Data'!T499, 'Raw Data'!H499, 0)</f>
        <v>0</v>
      </c>
      <c r="E504">
        <f>IF(SUM('Raw Data'!S499:T499)&gt;2, 'Raw Data'!I499, 0)</f>
        <v>0</v>
      </c>
      <c r="F504">
        <f>IF(AND(ISNUMBER('Raw Data'!S499),SUM('Raw Data'!S499:T499)&lt;3),'Raw Data'!I499,)</f>
        <v>0</v>
      </c>
      <c r="G504">
        <f>IF(AND('Raw Data'!S499&gt;0, 'Raw Data'!T499&gt;0), 'Raw Data'!K499, 0)</f>
        <v>0</v>
      </c>
      <c r="H504">
        <f>IF(AND(ISNUMBER('Raw Data'!S499), OR('Raw Data'!S499=0, 'Raw Data'!T499=0)), 'Raw Data'!L499, 0)</f>
        <v>0</v>
      </c>
      <c r="I504">
        <f>IF('Raw Data'!S499='Raw Data'!T499, 0, IF('Raw Data'!S499&gt;'Raw Data'!T499, 'Raw Data'!M499, 0))</f>
        <v>0</v>
      </c>
      <c r="J504">
        <f>IF('Raw Data'!S499='Raw Data'!T499, 0, IF('Raw Data'!S499&lt;'Raw Data'!T499, 'Raw Data'!O499, 0))</f>
        <v>0</v>
      </c>
      <c r="K504">
        <f>IF(AND(ISNUMBER('Raw Data'!S499), OR('Raw Data'!S499&gt;'Raw Data'!T499, 'Raw Data'!S499='Raw Data'!T499)), 'Raw Data'!P499, 0)</f>
        <v>0</v>
      </c>
      <c r="L504">
        <f>IF(AND(ISNUMBER('Raw Data'!S499), OR('Raw Data'!S499&lt;'Raw Data'!T499, 'Raw Data'!S499='Raw Data'!T499)), 'Raw Data'!Q499, 0)</f>
        <v>0</v>
      </c>
      <c r="M504">
        <f>IF(AND(ISNUMBER('Raw Data'!S499), OR('Raw Data'!S499&gt;'Raw Data'!T499, 'Raw Data'!S499&lt;'Raw Data'!T499)), 'Raw Data'!R499, 0)</f>
        <v>0</v>
      </c>
      <c r="N504">
        <f>IF(AND('Raw Data'!F499&lt;'Raw Data'!H499, 'Raw Data'!S499&gt;'Raw Data'!T499), 'Raw Data'!F499, 0)</f>
        <v>0</v>
      </c>
      <c r="O504" t="b">
        <f>'Raw Data'!F499&lt;'Raw Data'!H499</f>
        <v>0</v>
      </c>
      <c r="P504">
        <f>IF(AND('Raw Data'!F499&gt;'Raw Data'!H499, 'Raw Data'!S499&gt;'Raw Data'!T499), 'Raw Data'!F499, 0)</f>
        <v>0</v>
      </c>
      <c r="Q504">
        <f>IF(AND('Raw Data'!F499&gt;'Raw Data'!H499, 'Raw Data'!S499&lt;'Raw Data'!T499), 'Raw Data'!H499, 0)</f>
        <v>0</v>
      </c>
      <c r="R504">
        <f>IF(AND('Raw Data'!F499&lt;'Raw Data'!H499, 'Raw Data'!S499&lt;'Raw Data'!T499), 'Raw Data'!H499, 0)</f>
        <v>0</v>
      </c>
      <c r="S504">
        <f>IF(ISNUMBER('Raw Data'!F499), IF(_xlfn.XLOOKUP(SMALL('Raw Data'!F499:H499, 1), B504:D504, B504:D504, 0)&gt;0, SMALL('Raw Data'!F499:H499, 1), 0), 0)</f>
        <v>0</v>
      </c>
      <c r="T504">
        <f>IF(ISNUMBER('Raw Data'!F499), IF(_xlfn.XLOOKUP(SMALL('Raw Data'!F499:H499, 2), B504:D504, B504:D504, 0)&gt;0, SMALL('Raw Data'!F499:H499, 2), 0), 0)</f>
        <v>0</v>
      </c>
      <c r="U504">
        <f>IF(ISNUMBER('Raw Data'!F499), IF(_xlfn.XLOOKUP(SMALL('Raw Data'!F499:H499, 3), B504:D504, B504:D504, 0)&gt;0, SMALL('Raw Data'!F499:H499, 3), 0), 0)</f>
        <v>0</v>
      </c>
      <c r="V504">
        <f>IF(AND('Raw Data'!F499&lt;'Raw Data'!H499,'Raw Data'!S499&gt;'Raw Data'!T499),'Raw Data'!F499,IF(AND('Raw Data'!H499&lt;'Raw Data'!F499,'Raw Data'!T499&gt;'Raw Data'!S499),'Raw Data'!H499,0))</f>
        <v>0</v>
      </c>
      <c r="W504">
        <f>IF(AND('Raw Data'!F499&gt;'Raw Data'!H499,'Raw Data'!S499&gt;'Raw Data'!T499),'Raw Data'!F499,IF(AND('Raw Data'!H499&gt;'Raw Data'!F499,'Raw Data'!T499&gt;'Raw Data'!S499),'Raw Data'!H499,0))</f>
        <v>0</v>
      </c>
      <c r="X504">
        <f>IF(AND('Raw Data'!G499&gt;4,'Raw Data'!S499&gt;'Raw Data'!T499, ISNUMBER('Raw Data'!S499)),'Raw Data'!M499,IF(AND('Raw Data'!G499&gt;4,'Raw Data'!S499='Raw Data'!T499, ISNUMBER('Raw Data'!S499)),0,IF(AND(ISNUMBER('Raw Data'!S499), 'Raw Data'!S499='Raw Data'!T499),'Raw Data'!G499,0)))</f>
        <v>0</v>
      </c>
      <c r="Y504">
        <f>IF(AND('Raw Data'!G499&gt;4,'Raw Data'!S499&lt;'Raw Data'!T499),'Raw Data'!O499,IF(AND('Raw Data'!G499&gt;4,'Raw Data'!S499='Raw Data'!T499),0,IF('Raw Data'!S499='Raw Data'!T499,'Raw Data'!G499,0)))</f>
        <v>0</v>
      </c>
      <c r="Z504">
        <f>IF(AND('Raw Data'!G499&lt;4, 'Raw Data'!S499='Raw Data'!T499), 'Raw Data'!G499,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Data'!U500</f>
        <v>0</v>
      </c>
      <c r="B505">
        <f>IF('Raw Data'!S500&gt;'Raw Data'!T500, 'Raw Data'!F500, 0)</f>
        <v>0</v>
      </c>
      <c r="C505">
        <f>IF(AND(ISNUMBER('Raw Data'!S500), 'Raw Data'!S500='Raw Data'!T500), 'Raw Data'!G500, 0)</f>
        <v>0</v>
      </c>
      <c r="D505">
        <f>IF('Raw Data'!S500&lt;'Raw Data'!T500, 'Raw Data'!H500, 0)</f>
        <v>0</v>
      </c>
      <c r="E505">
        <f>IF(SUM('Raw Data'!S500:T500)&gt;2, 'Raw Data'!I500, 0)</f>
        <v>0</v>
      </c>
      <c r="F505">
        <f>IF(AND(ISNUMBER('Raw Data'!S500),SUM('Raw Data'!S500:T500)&lt;3),'Raw Data'!I500,)</f>
        <v>0</v>
      </c>
      <c r="G505">
        <f>IF(AND('Raw Data'!S500&gt;0, 'Raw Data'!T500&gt;0), 'Raw Data'!K500, 0)</f>
        <v>0</v>
      </c>
      <c r="H505">
        <f>IF(AND(ISNUMBER('Raw Data'!S500), OR('Raw Data'!S500=0, 'Raw Data'!T500=0)), 'Raw Data'!L500, 0)</f>
        <v>0</v>
      </c>
      <c r="I505">
        <f>IF('Raw Data'!S500='Raw Data'!T500, 0, IF('Raw Data'!S500&gt;'Raw Data'!T500, 'Raw Data'!M500, 0))</f>
        <v>0</v>
      </c>
      <c r="J505">
        <f>IF('Raw Data'!S500='Raw Data'!T500, 0, IF('Raw Data'!S500&lt;'Raw Data'!T500, 'Raw Data'!O500, 0))</f>
        <v>0</v>
      </c>
      <c r="K505">
        <f>IF(AND(ISNUMBER('Raw Data'!S500), OR('Raw Data'!S500&gt;'Raw Data'!T500, 'Raw Data'!S500='Raw Data'!T500)), 'Raw Data'!P500, 0)</f>
        <v>0</v>
      </c>
      <c r="L505">
        <f>IF(AND(ISNUMBER('Raw Data'!S500), OR('Raw Data'!S500&lt;'Raw Data'!T500, 'Raw Data'!S500='Raw Data'!T500)), 'Raw Data'!Q500, 0)</f>
        <v>0</v>
      </c>
      <c r="M505">
        <f>IF(AND(ISNUMBER('Raw Data'!S500), OR('Raw Data'!S500&gt;'Raw Data'!T500, 'Raw Data'!S500&lt;'Raw Data'!T500)), 'Raw Data'!R500, 0)</f>
        <v>0</v>
      </c>
      <c r="N505">
        <f>IF(AND('Raw Data'!F500&lt;'Raw Data'!H500, 'Raw Data'!S500&gt;'Raw Data'!T500), 'Raw Data'!F500, 0)</f>
        <v>0</v>
      </c>
      <c r="O505" t="b">
        <f>'Raw Data'!F500&lt;'Raw Data'!H500</f>
        <v>0</v>
      </c>
      <c r="P505">
        <f>IF(AND('Raw Data'!F500&gt;'Raw Data'!H500, 'Raw Data'!S500&gt;'Raw Data'!T500), 'Raw Data'!F500, 0)</f>
        <v>0</v>
      </c>
      <c r="Q505">
        <f>IF(AND('Raw Data'!F500&gt;'Raw Data'!H500, 'Raw Data'!S500&lt;'Raw Data'!T500), 'Raw Data'!H500, 0)</f>
        <v>0</v>
      </c>
      <c r="R505">
        <f>IF(AND('Raw Data'!F500&lt;'Raw Data'!H500, 'Raw Data'!S500&lt;'Raw Data'!T500), 'Raw Data'!H500, 0)</f>
        <v>0</v>
      </c>
      <c r="S505">
        <f>IF(ISNUMBER('Raw Data'!F500), IF(_xlfn.XLOOKUP(SMALL('Raw Data'!F500:H500, 1), B505:D505, B505:D505, 0)&gt;0, SMALL('Raw Data'!F500:H500, 1), 0), 0)</f>
        <v>0</v>
      </c>
      <c r="T505">
        <f>IF(ISNUMBER('Raw Data'!F500), IF(_xlfn.XLOOKUP(SMALL('Raw Data'!F500:H500, 2), B505:D505, B505:D505, 0)&gt;0, SMALL('Raw Data'!F500:H500, 2), 0), 0)</f>
        <v>0</v>
      </c>
      <c r="U505">
        <f>IF(ISNUMBER('Raw Data'!F500), IF(_xlfn.XLOOKUP(SMALL('Raw Data'!F500:H500, 3), B505:D505, B505:D505, 0)&gt;0, SMALL('Raw Data'!F500:H500, 3), 0), 0)</f>
        <v>0</v>
      </c>
      <c r="V505">
        <f>IF(AND('Raw Data'!F500&lt;'Raw Data'!H500,'Raw Data'!S500&gt;'Raw Data'!T500),'Raw Data'!F500,IF(AND('Raw Data'!H500&lt;'Raw Data'!F500,'Raw Data'!T500&gt;'Raw Data'!S500),'Raw Data'!H500,0))</f>
        <v>0</v>
      </c>
      <c r="W505">
        <f>IF(AND('Raw Data'!F500&gt;'Raw Data'!H500,'Raw Data'!S500&gt;'Raw Data'!T500),'Raw Data'!F500,IF(AND('Raw Data'!H500&gt;'Raw Data'!F500,'Raw Data'!T500&gt;'Raw Data'!S500),'Raw Data'!H500,0))</f>
        <v>0</v>
      </c>
      <c r="X505">
        <f>IF(AND('Raw Data'!G500&gt;4,'Raw Data'!S500&gt;'Raw Data'!T500, ISNUMBER('Raw Data'!S500)),'Raw Data'!M500,IF(AND('Raw Data'!G500&gt;4,'Raw Data'!S500='Raw Data'!T500, ISNUMBER('Raw Data'!S500)),0,IF(AND(ISNUMBER('Raw Data'!S500), 'Raw Data'!S500='Raw Data'!T500),'Raw Data'!G500,0)))</f>
        <v>0</v>
      </c>
      <c r="Y505">
        <f>IF(AND('Raw Data'!G500&gt;4,'Raw Data'!S500&lt;'Raw Data'!T500),'Raw Data'!O500,IF(AND('Raw Data'!G500&gt;4,'Raw Data'!S500='Raw Data'!T500),0,IF('Raw Data'!S500='Raw Data'!T500,'Raw Data'!G500,0)))</f>
        <v>0</v>
      </c>
      <c r="Z505">
        <f>IF(AND('Raw Data'!G500&lt;4, 'Raw Data'!S500='Raw Data'!T500), 'Raw Data'!G500,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Data'!U501</f>
        <v>0</v>
      </c>
      <c r="B506">
        <f>IF('Raw Data'!S501&gt;'Raw Data'!T501, 'Raw Data'!F501, 0)</f>
        <v>0</v>
      </c>
      <c r="C506">
        <f>IF(AND(ISNUMBER('Raw Data'!S501), 'Raw Data'!S501='Raw Data'!T501), 'Raw Data'!G501, 0)</f>
        <v>0</v>
      </c>
      <c r="D506">
        <f>IF('Raw Data'!S501&lt;'Raw Data'!T501, 'Raw Data'!H501, 0)</f>
        <v>0</v>
      </c>
      <c r="E506">
        <f>IF(SUM('Raw Data'!S501:T501)&gt;2, 'Raw Data'!I501, 0)</f>
        <v>0</v>
      </c>
      <c r="F506">
        <f>IF(AND(ISNUMBER('Raw Data'!S501),SUM('Raw Data'!S501:T501)&lt;3),'Raw Data'!I501,)</f>
        <v>0</v>
      </c>
      <c r="G506">
        <f>IF(AND('Raw Data'!S501&gt;0, 'Raw Data'!T501&gt;0), 'Raw Data'!K501, 0)</f>
        <v>0</v>
      </c>
      <c r="H506">
        <f>IF(AND(ISNUMBER('Raw Data'!S501), OR('Raw Data'!S501=0, 'Raw Data'!T501=0)), 'Raw Data'!L501, 0)</f>
        <v>0</v>
      </c>
      <c r="I506">
        <f>IF('Raw Data'!S501='Raw Data'!T501, 0, IF('Raw Data'!S501&gt;'Raw Data'!T501, 'Raw Data'!M501, 0))</f>
        <v>0</v>
      </c>
      <c r="J506">
        <f>IF('Raw Data'!S501='Raw Data'!T501, 0, IF('Raw Data'!S501&lt;'Raw Data'!T501, 'Raw Data'!O501, 0))</f>
        <v>0</v>
      </c>
      <c r="K506">
        <f>IF(AND(ISNUMBER('Raw Data'!S501), OR('Raw Data'!S501&gt;'Raw Data'!T501, 'Raw Data'!S501='Raw Data'!T501)), 'Raw Data'!P501, 0)</f>
        <v>0</v>
      </c>
      <c r="L506">
        <f>IF(AND(ISNUMBER('Raw Data'!S501), OR('Raw Data'!S501&lt;'Raw Data'!T501, 'Raw Data'!S501='Raw Data'!T501)), 'Raw Data'!Q501, 0)</f>
        <v>0</v>
      </c>
      <c r="M506">
        <f>IF(AND(ISNUMBER('Raw Data'!S501), OR('Raw Data'!S501&gt;'Raw Data'!T501, 'Raw Data'!S501&lt;'Raw Data'!T501)), 'Raw Data'!R501, 0)</f>
        <v>0</v>
      </c>
      <c r="N506">
        <f>IF(AND('Raw Data'!F501&lt;'Raw Data'!H501, 'Raw Data'!S501&gt;'Raw Data'!T501), 'Raw Data'!F501, 0)</f>
        <v>0</v>
      </c>
      <c r="O506" t="b">
        <f>'Raw Data'!F501&lt;'Raw Data'!H501</f>
        <v>0</v>
      </c>
      <c r="P506">
        <f>IF(AND('Raw Data'!F501&gt;'Raw Data'!H501, 'Raw Data'!S501&gt;'Raw Data'!T501), 'Raw Data'!F501, 0)</f>
        <v>0</v>
      </c>
      <c r="Q506">
        <f>IF(AND('Raw Data'!F501&gt;'Raw Data'!H501, 'Raw Data'!S501&lt;'Raw Data'!T501), 'Raw Data'!H501, 0)</f>
        <v>0</v>
      </c>
      <c r="R506">
        <f>IF(AND('Raw Data'!F501&lt;'Raw Data'!H501, 'Raw Data'!S501&lt;'Raw Data'!T501), 'Raw Data'!H501, 0)</f>
        <v>0</v>
      </c>
      <c r="S506">
        <f>IF(ISNUMBER('Raw Data'!F501), IF(_xlfn.XLOOKUP(SMALL('Raw Data'!F501:H501, 1), B506:D506, B506:D506, 0)&gt;0, SMALL('Raw Data'!F501:H501, 1), 0), 0)</f>
        <v>0</v>
      </c>
      <c r="T506">
        <f>IF(ISNUMBER('Raw Data'!F501), IF(_xlfn.XLOOKUP(SMALL('Raw Data'!F501:H501, 2), B506:D506, B506:D506, 0)&gt;0, SMALL('Raw Data'!F501:H501, 2), 0), 0)</f>
        <v>0</v>
      </c>
      <c r="U506">
        <f>IF(ISNUMBER('Raw Data'!F501), IF(_xlfn.XLOOKUP(SMALL('Raw Data'!F501:H501, 3), B506:D506, B506:D506, 0)&gt;0, SMALL('Raw Data'!F501:H501, 3), 0), 0)</f>
        <v>0</v>
      </c>
      <c r="V506">
        <f>IF(AND('Raw Data'!F501&lt;'Raw Data'!H501,'Raw Data'!S501&gt;'Raw Data'!T501),'Raw Data'!F501,IF(AND('Raw Data'!H501&lt;'Raw Data'!F501,'Raw Data'!T501&gt;'Raw Data'!S501),'Raw Data'!H501,0))</f>
        <v>0</v>
      </c>
      <c r="W506">
        <f>IF(AND('Raw Data'!F501&gt;'Raw Data'!H501,'Raw Data'!S501&gt;'Raw Data'!T501),'Raw Data'!F501,IF(AND('Raw Data'!H501&gt;'Raw Data'!F501,'Raw Data'!T501&gt;'Raw Data'!S501),'Raw Data'!H501,0))</f>
        <v>0</v>
      </c>
      <c r="X506">
        <f>IF(AND('Raw Data'!G501&gt;4,'Raw Data'!S501&gt;'Raw Data'!T501, ISNUMBER('Raw Data'!S501)),'Raw Data'!M501,IF(AND('Raw Data'!G501&gt;4,'Raw Data'!S501='Raw Data'!T501, ISNUMBER('Raw Data'!S501)),0,IF(AND(ISNUMBER('Raw Data'!S501), 'Raw Data'!S501='Raw Data'!T501),'Raw Data'!G501,0)))</f>
        <v>0</v>
      </c>
      <c r="Y506">
        <f>IF(AND('Raw Data'!G501&gt;4,'Raw Data'!S501&lt;'Raw Data'!T501),'Raw Data'!O501,IF(AND('Raw Data'!G501&gt;4,'Raw Data'!S501='Raw Data'!T501),0,IF('Raw Data'!S501='Raw Data'!T501,'Raw Data'!G501,0)))</f>
        <v>0</v>
      </c>
      <c r="Z506">
        <f>IF(AND('Raw Data'!G501&lt;4, 'Raw Data'!S501='Raw Data'!T501), 'Raw Data'!G501,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Data'!U502</f>
        <v>0</v>
      </c>
      <c r="B507">
        <f>IF('Raw Data'!S502&gt;'Raw Data'!T502, 'Raw Data'!F502, 0)</f>
        <v>0</v>
      </c>
      <c r="C507">
        <f>IF(AND(ISNUMBER('Raw Data'!S502), 'Raw Data'!S502='Raw Data'!T502), 'Raw Data'!G502, 0)</f>
        <v>0</v>
      </c>
      <c r="D507">
        <f>IF('Raw Data'!S502&lt;'Raw Data'!T502, 'Raw Data'!H502, 0)</f>
        <v>0</v>
      </c>
      <c r="E507">
        <f>IF(SUM('Raw Data'!S502:T502)&gt;2, 'Raw Data'!I502, 0)</f>
        <v>0</v>
      </c>
      <c r="F507">
        <f>IF(AND(ISNUMBER('Raw Data'!S502),SUM('Raw Data'!S502:T502)&lt;3),'Raw Data'!I502,)</f>
        <v>0</v>
      </c>
      <c r="G507">
        <f>IF(AND('Raw Data'!S502&gt;0, 'Raw Data'!T502&gt;0), 'Raw Data'!K502, 0)</f>
        <v>0</v>
      </c>
      <c r="H507">
        <f>IF(AND(ISNUMBER('Raw Data'!S502), OR('Raw Data'!S502=0, 'Raw Data'!T502=0)), 'Raw Data'!L502, 0)</f>
        <v>0</v>
      </c>
      <c r="I507">
        <f>IF('Raw Data'!S502='Raw Data'!T502, 0, IF('Raw Data'!S502&gt;'Raw Data'!T502, 'Raw Data'!M502, 0))</f>
        <v>0</v>
      </c>
      <c r="J507">
        <f>IF('Raw Data'!S502='Raw Data'!T502, 0, IF('Raw Data'!S502&lt;'Raw Data'!T502, 'Raw Data'!O502, 0))</f>
        <v>0</v>
      </c>
      <c r="K507">
        <f>IF(AND(ISNUMBER('Raw Data'!S502), OR('Raw Data'!S502&gt;'Raw Data'!T502, 'Raw Data'!S502='Raw Data'!T502)), 'Raw Data'!P502, 0)</f>
        <v>0</v>
      </c>
      <c r="L507">
        <f>IF(AND(ISNUMBER('Raw Data'!S502), OR('Raw Data'!S502&lt;'Raw Data'!T502, 'Raw Data'!S502='Raw Data'!T502)), 'Raw Data'!Q502, 0)</f>
        <v>0</v>
      </c>
      <c r="M507">
        <f>IF(AND(ISNUMBER('Raw Data'!S502), OR('Raw Data'!S502&gt;'Raw Data'!T502, 'Raw Data'!S502&lt;'Raw Data'!T502)), 'Raw Data'!R502, 0)</f>
        <v>0</v>
      </c>
      <c r="N507">
        <f>IF(AND('Raw Data'!F502&lt;'Raw Data'!H502, 'Raw Data'!S502&gt;'Raw Data'!T502), 'Raw Data'!F502, 0)</f>
        <v>0</v>
      </c>
      <c r="O507" t="b">
        <f>'Raw Data'!F502&lt;'Raw Data'!H502</f>
        <v>0</v>
      </c>
      <c r="P507">
        <f>IF(AND('Raw Data'!F502&gt;'Raw Data'!H502, 'Raw Data'!S502&gt;'Raw Data'!T502), 'Raw Data'!F502, 0)</f>
        <v>0</v>
      </c>
      <c r="Q507">
        <f>IF(AND('Raw Data'!F502&gt;'Raw Data'!H502, 'Raw Data'!S502&lt;'Raw Data'!T502), 'Raw Data'!H502, 0)</f>
        <v>0</v>
      </c>
      <c r="R507">
        <f>IF(AND('Raw Data'!F502&lt;'Raw Data'!H502, 'Raw Data'!S502&lt;'Raw Data'!T502), 'Raw Data'!H502, 0)</f>
        <v>0</v>
      </c>
      <c r="S507">
        <f>IF(ISNUMBER('Raw Data'!F502), IF(_xlfn.XLOOKUP(SMALL('Raw Data'!F502:H502, 1), B507:D507, B507:D507, 0)&gt;0, SMALL('Raw Data'!F502:H502, 1), 0), 0)</f>
        <v>0</v>
      </c>
      <c r="T507">
        <f>IF(ISNUMBER('Raw Data'!F502), IF(_xlfn.XLOOKUP(SMALL('Raw Data'!F502:H502, 2), B507:D507, B507:D507, 0)&gt;0, SMALL('Raw Data'!F502:H502, 2), 0), 0)</f>
        <v>0</v>
      </c>
      <c r="U507">
        <f>IF(ISNUMBER('Raw Data'!F502), IF(_xlfn.XLOOKUP(SMALL('Raw Data'!F502:H502, 3), B507:D507, B507:D507, 0)&gt;0, SMALL('Raw Data'!F502:H502, 3), 0), 0)</f>
        <v>0</v>
      </c>
      <c r="V507">
        <f>IF(AND('Raw Data'!F502&lt;'Raw Data'!H502,'Raw Data'!S502&gt;'Raw Data'!T502),'Raw Data'!F502,IF(AND('Raw Data'!H502&lt;'Raw Data'!F502,'Raw Data'!T502&gt;'Raw Data'!S502),'Raw Data'!H502,0))</f>
        <v>0</v>
      </c>
      <c r="W507">
        <f>IF(AND('Raw Data'!F502&gt;'Raw Data'!H502,'Raw Data'!S502&gt;'Raw Data'!T502),'Raw Data'!F502,IF(AND('Raw Data'!H502&gt;'Raw Data'!F502,'Raw Data'!T502&gt;'Raw Data'!S502),'Raw Data'!H502,0))</f>
        <v>0</v>
      </c>
      <c r="X507">
        <f>IF(AND('Raw Data'!G502&gt;4,'Raw Data'!S502&gt;'Raw Data'!T502, ISNUMBER('Raw Data'!S502)),'Raw Data'!M502,IF(AND('Raw Data'!G502&gt;4,'Raw Data'!S502='Raw Data'!T502, ISNUMBER('Raw Data'!S502)),0,IF(AND(ISNUMBER('Raw Data'!S502), 'Raw Data'!S502='Raw Data'!T502),'Raw Data'!G502,0)))</f>
        <v>0</v>
      </c>
      <c r="Y507">
        <f>IF(AND('Raw Data'!G502&gt;4,'Raw Data'!S502&lt;'Raw Data'!T502),'Raw Data'!O502,IF(AND('Raw Data'!G502&gt;4,'Raw Data'!S502='Raw Data'!T502),0,IF('Raw Data'!S502='Raw Data'!T502,'Raw Data'!G502,0)))</f>
        <v>0</v>
      </c>
      <c r="Z507">
        <f>IF(AND('Raw Data'!G502&lt;4, 'Raw Data'!S502='Raw Data'!T502), 'Raw Data'!G502,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Data'!U503</f>
        <v>0</v>
      </c>
      <c r="B508">
        <f>IF('Raw Data'!S503&gt;'Raw Data'!T503, 'Raw Data'!F503, 0)</f>
        <v>0</v>
      </c>
      <c r="C508">
        <f>IF(AND(ISNUMBER('Raw Data'!S503), 'Raw Data'!S503='Raw Data'!T503), 'Raw Data'!G503, 0)</f>
        <v>0</v>
      </c>
      <c r="D508">
        <f>IF('Raw Data'!S503&lt;'Raw Data'!T503, 'Raw Data'!H503, 0)</f>
        <v>0</v>
      </c>
      <c r="E508">
        <f>IF(SUM('Raw Data'!S503:T503)&gt;2, 'Raw Data'!I503, 0)</f>
        <v>0</v>
      </c>
      <c r="F508">
        <f>IF(AND(ISNUMBER('Raw Data'!S503),SUM('Raw Data'!S503:T503)&lt;3),'Raw Data'!I503,)</f>
        <v>0</v>
      </c>
      <c r="G508">
        <f>IF(AND('Raw Data'!S503&gt;0, 'Raw Data'!T503&gt;0), 'Raw Data'!K503, 0)</f>
        <v>0</v>
      </c>
      <c r="H508">
        <f>IF(AND(ISNUMBER('Raw Data'!S503), OR('Raw Data'!S503=0, 'Raw Data'!T503=0)), 'Raw Data'!L503, 0)</f>
        <v>0</v>
      </c>
      <c r="I508">
        <f>IF('Raw Data'!S503='Raw Data'!T503, 0, IF('Raw Data'!S503&gt;'Raw Data'!T503, 'Raw Data'!M503, 0))</f>
        <v>0</v>
      </c>
      <c r="J508">
        <f>IF('Raw Data'!S503='Raw Data'!T503, 0, IF('Raw Data'!S503&lt;'Raw Data'!T503, 'Raw Data'!O503, 0))</f>
        <v>0</v>
      </c>
      <c r="K508">
        <f>IF(AND(ISNUMBER('Raw Data'!S503), OR('Raw Data'!S503&gt;'Raw Data'!T503, 'Raw Data'!S503='Raw Data'!T503)), 'Raw Data'!P503, 0)</f>
        <v>0</v>
      </c>
      <c r="L508">
        <f>IF(AND(ISNUMBER('Raw Data'!S503), OR('Raw Data'!S503&lt;'Raw Data'!T503, 'Raw Data'!S503='Raw Data'!T503)), 'Raw Data'!Q503, 0)</f>
        <v>0</v>
      </c>
      <c r="M508">
        <f>IF(AND(ISNUMBER('Raw Data'!S503), OR('Raw Data'!S503&gt;'Raw Data'!T503, 'Raw Data'!S503&lt;'Raw Data'!T503)), 'Raw Data'!R503, 0)</f>
        <v>0</v>
      </c>
      <c r="N508">
        <f>IF(AND('Raw Data'!F503&lt;'Raw Data'!H503, 'Raw Data'!S503&gt;'Raw Data'!T503), 'Raw Data'!F503, 0)</f>
        <v>0</v>
      </c>
      <c r="O508" t="b">
        <f>'Raw Data'!F503&lt;'Raw Data'!H503</f>
        <v>0</v>
      </c>
      <c r="P508">
        <f>IF(AND('Raw Data'!F503&gt;'Raw Data'!H503, 'Raw Data'!S503&gt;'Raw Data'!T503), 'Raw Data'!F503, 0)</f>
        <v>0</v>
      </c>
      <c r="Q508">
        <f>IF(AND('Raw Data'!F503&gt;'Raw Data'!H503, 'Raw Data'!S503&lt;'Raw Data'!T503), 'Raw Data'!H503, 0)</f>
        <v>0</v>
      </c>
      <c r="R508">
        <f>IF(AND('Raw Data'!F503&lt;'Raw Data'!H503, 'Raw Data'!S503&lt;'Raw Data'!T503), 'Raw Data'!H503, 0)</f>
        <v>0</v>
      </c>
      <c r="S508">
        <f>IF(ISNUMBER('Raw Data'!F503), IF(_xlfn.XLOOKUP(SMALL('Raw Data'!F503:H503, 1), B508:D508, B508:D508, 0)&gt;0, SMALL('Raw Data'!F503:H503, 1), 0), 0)</f>
        <v>0</v>
      </c>
      <c r="T508">
        <f>IF(ISNUMBER('Raw Data'!F503), IF(_xlfn.XLOOKUP(SMALL('Raw Data'!F503:H503, 2), B508:D508, B508:D508, 0)&gt;0, SMALL('Raw Data'!F503:H503, 2), 0), 0)</f>
        <v>0</v>
      </c>
      <c r="U508">
        <f>IF(ISNUMBER('Raw Data'!F503), IF(_xlfn.XLOOKUP(SMALL('Raw Data'!F503:H503, 3), B508:D508, B508:D508, 0)&gt;0, SMALL('Raw Data'!F503:H503, 3), 0), 0)</f>
        <v>0</v>
      </c>
      <c r="V508">
        <f>IF(AND('Raw Data'!F503&lt;'Raw Data'!H503,'Raw Data'!S503&gt;'Raw Data'!T503),'Raw Data'!F503,IF(AND('Raw Data'!H503&lt;'Raw Data'!F503,'Raw Data'!T503&gt;'Raw Data'!S503),'Raw Data'!H503,0))</f>
        <v>0</v>
      </c>
      <c r="W508">
        <f>IF(AND('Raw Data'!F503&gt;'Raw Data'!H503,'Raw Data'!S503&gt;'Raw Data'!T503),'Raw Data'!F503,IF(AND('Raw Data'!H503&gt;'Raw Data'!F503,'Raw Data'!T503&gt;'Raw Data'!S503),'Raw Data'!H503,0))</f>
        <v>0</v>
      </c>
      <c r="X508">
        <f>IF(AND('Raw Data'!G503&gt;4,'Raw Data'!S503&gt;'Raw Data'!T503, ISNUMBER('Raw Data'!S503)),'Raw Data'!M503,IF(AND('Raw Data'!G503&gt;4,'Raw Data'!S503='Raw Data'!T503, ISNUMBER('Raw Data'!S503)),0,IF(AND(ISNUMBER('Raw Data'!S503), 'Raw Data'!S503='Raw Data'!T503),'Raw Data'!G503,0)))</f>
        <v>0</v>
      </c>
      <c r="Y508">
        <f>IF(AND('Raw Data'!G503&gt;4,'Raw Data'!S503&lt;'Raw Data'!T503),'Raw Data'!O503,IF(AND('Raw Data'!G503&gt;4,'Raw Data'!S503='Raw Data'!T503),0,IF('Raw Data'!S503='Raw Data'!T503,'Raw Data'!G503,0)))</f>
        <v>0</v>
      </c>
      <c r="Z508">
        <f>IF(AND('Raw Data'!G503&lt;4, 'Raw Data'!S503='Raw Data'!T503), 'Raw Data'!G503,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Data'!U504</f>
        <v>0</v>
      </c>
      <c r="B509">
        <f>IF('Raw Data'!S504&gt;'Raw Data'!T504, 'Raw Data'!F504, 0)</f>
        <v>0</v>
      </c>
      <c r="C509">
        <f>IF(AND(ISNUMBER('Raw Data'!S504), 'Raw Data'!S504='Raw Data'!T504), 'Raw Data'!G504, 0)</f>
        <v>0</v>
      </c>
      <c r="D509">
        <f>IF('Raw Data'!S504&lt;'Raw Data'!T504, 'Raw Data'!H504, 0)</f>
        <v>0</v>
      </c>
      <c r="E509">
        <f>IF(SUM('Raw Data'!S504:T504)&gt;2, 'Raw Data'!I504, 0)</f>
        <v>0</v>
      </c>
      <c r="F509">
        <f>IF(AND(ISNUMBER('Raw Data'!S504),SUM('Raw Data'!S504:T504)&lt;3),'Raw Data'!I504,)</f>
        <v>0</v>
      </c>
      <c r="G509">
        <f>IF(AND('Raw Data'!S504&gt;0, 'Raw Data'!T504&gt;0), 'Raw Data'!K504, 0)</f>
        <v>0</v>
      </c>
      <c r="H509">
        <f>IF(AND(ISNUMBER('Raw Data'!S504), OR('Raw Data'!S504=0, 'Raw Data'!T504=0)), 'Raw Data'!L504, 0)</f>
        <v>0</v>
      </c>
      <c r="I509">
        <f>IF('Raw Data'!S504='Raw Data'!T504, 0, IF('Raw Data'!S504&gt;'Raw Data'!T504, 'Raw Data'!M504, 0))</f>
        <v>0</v>
      </c>
      <c r="J509">
        <f>IF('Raw Data'!S504='Raw Data'!T504, 0, IF('Raw Data'!S504&lt;'Raw Data'!T504, 'Raw Data'!O504, 0))</f>
        <v>0</v>
      </c>
      <c r="K509">
        <f>IF(AND(ISNUMBER('Raw Data'!S504), OR('Raw Data'!S504&gt;'Raw Data'!T504, 'Raw Data'!S504='Raw Data'!T504)), 'Raw Data'!P504, 0)</f>
        <v>0</v>
      </c>
      <c r="L509">
        <f>IF(AND(ISNUMBER('Raw Data'!S504), OR('Raw Data'!S504&lt;'Raw Data'!T504, 'Raw Data'!S504='Raw Data'!T504)), 'Raw Data'!Q504, 0)</f>
        <v>0</v>
      </c>
      <c r="M509">
        <f>IF(AND(ISNUMBER('Raw Data'!S504), OR('Raw Data'!S504&gt;'Raw Data'!T504, 'Raw Data'!S504&lt;'Raw Data'!T504)), 'Raw Data'!R504, 0)</f>
        <v>0</v>
      </c>
      <c r="N509">
        <f>IF(AND('Raw Data'!F504&lt;'Raw Data'!H504, 'Raw Data'!S504&gt;'Raw Data'!T504), 'Raw Data'!F504, 0)</f>
        <v>0</v>
      </c>
      <c r="O509" t="b">
        <f>'Raw Data'!F504&lt;'Raw Data'!H504</f>
        <v>0</v>
      </c>
      <c r="P509">
        <f>IF(AND('Raw Data'!F504&gt;'Raw Data'!H504, 'Raw Data'!S504&gt;'Raw Data'!T504), 'Raw Data'!F504, 0)</f>
        <v>0</v>
      </c>
      <c r="Q509">
        <f>IF(AND('Raw Data'!F504&gt;'Raw Data'!H504, 'Raw Data'!S504&lt;'Raw Data'!T504), 'Raw Data'!H504, 0)</f>
        <v>0</v>
      </c>
      <c r="R509">
        <f>IF(AND('Raw Data'!F504&lt;'Raw Data'!H504, 'Raw Data'!S504&lt;'Raw Data'!T504), 'Raw Data'!H504, 0)</f>
        <v>0</v>
      </c>
      <c r="S509">
        <f>IF(ISNUMBER('Raw Data'!F504), IF(_xlfn.XLOOKUP(SMALL('Raw Data'!F504:H504, 1), B509:D509, B509:D509, 0)&gt;0, SMALL('Raw Data'!F504:H504, 1), 0), 0)</f>
        <v>0</v>
      </c>
      <c r="T509">
        <f>IF(ISNUMBER('Raw Data'!F504), IF(_xlfn.XLOOKUP(SMALL('Raw Data'!F504:H504, 2), B509:D509, B509:D509, 0)&gt;0, SMALL('Raw Data'!F504:H504, 2), 0), 0)</f>
        <v>0</v>
      </c>
      <c r="U509">
        <f>IF(ISNUMBER('Raw Data'!F504), IF(_xlfn.XLOOKUP(SMALL('Raw Data'!F504:H504, 3), B509:D509, B509:D509, 0)&gt;0, SMALL('Raw Data'!F504:H504, 3), 0), 0)</f>
        <v>0</v>
      </c>
      <c r="V509">
        <f>IF(AND('Raw Data'!F504&lt;'Raw Data'!H504,'Raw Data'!S504&gt;'Raw Data'!T504),'Raw Data'!F504,IF(AND('Raw Data'!H504&lt;'Raw Data'!F504,'Raw Data'!T504&gt;'Raw Data'!S504),'Raw Data'!H504,0))</f>
        <v>0</v>
      </c>
      <c r="W509">
        <f>IF(AND('Raw Data'!F504&gt;'Raw Data'!H504,'Raw Data'!S504&gt;'Raw Data'!T504),'Raw Data'!F504,IF(AND('Raw Data'!H504&gt;'Raw Data'!F504,'Raw Data'!T504&gt;'Raw Data'!S504),'Raw Data'!H504,0))</f>
        <v>0</v>
      </c>
      <c r="X509">
        <f>IF(AND('Raw Data'!G504&gt;4,'Raw Data'!S504&gt;'Raw Data'!T504, ISNUMBER('Raw Data'!S504)),'Raw Data'!M504,IF(AND('Raw Data'!G504&gt;4,'Raw Data'!S504='Raw Data'!T504, ISNUMBER('Raw Data'!S504)),0,IF(AND(ISNUMBER('Raw Data'!S504), 'Raw Data'!S504='Raw Data'!T504),'Raw Data'!G504,0)))</f>
        <v>0</v>
      </c>
      <c r="Y509">
        <f>IF(AND('Raw Data'!G504&gt;4,'Raw Data'!S504&lt;'Raw Data'!T504),'Raw Data'!O504,IF(AND('Raw Data'!G504&gt;4,'Raw Data'!S504='Raw Data'!T504),0,IF('Raw Data'!S504='Raw Data'!T504,'Raw Data'!G504,0)))</f>
        <v>0</v>
      </c>
      <c r="Z509">
        <f>IF(AND('Raw Data'!G504&lt;4, 'Raw Data'!S504='Raw Data'!T504), 'Raw Data'!G504,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Data'!U505</f>
        <v>0</v>
      </c>
      <c r="B510">
        <f>IF('Raw Data'!S505&gt;'Raw Data'!T505, 'Raw Data'!F505, 0)</f>
        <v>0</v>
      </c>
      <c r="C510">
        <f>IF(AND(ISNUMBER('Raw Data'!S505), 'Raw Data'!S505='Raw Data'!T505), 'Raw Data'!G505, 0)</f>
        <v>0</v>
      </c>
      <c r="D510">
        <f>IF('Raw Data'!S505&lt;'Raw Data'!T505, 'Raw Data'!H505, 0)</f>
        <v>0</v>
      </c>
      <c r="E510">
        <f>IF(SUM('Raw Data'!S505:T505)&gt;2, 'Raw Data'!I505, 0)</f>
        <v>0</v>
      </c>
      <c r="F510">
        <f>IF(AND(ISNUMBER('Raw Data'!S505),SUM('Raw Data'!S505:T505)&lt;3),'Raw Data'!I505,)</f>
        <v>0</v>
      </c>
      <c r="G510">
        <f>IF(AND('Raw Data'!S505&gt;0, 'Raw Data'!T505&gt;0), 'Raw Data'!K505, 0)</f>
        <v>0</v>
      </c>
      <c r="H510">
        <f>IF(AND(ISNUMBER('Raw Data'!S505), OR('Raw Data'!S505=0, 'Raw Data'!T505=0)), 'Raw Data'!L505, 0)</f>
        <v>0</v>
      </c>
      <c r="I510">
        <f>IF('Raw Data'!S505='Raw Data'!T505, 0, IF('Raw Data'!S505&gt;'Raw Data'!T505, 'Raw Data'!M505, 0))</f>
        <v>0</v>
      </c>
      <c r="J510">
        <f>IF('Raw Data'!S505='Raw Data'!T505, 0, IF('Raw Data'!S505&lt;'Raw Data'!T505, 'Raw Data'!O505, 0))</f>
        <v>0</v>
      </c>
      <c r="K510">
        <f>IF(AND(ISNUMBER('Raw Data'!S505), OR('Raw Data'!S505&gt;'Raw Data'!T505, 'Raw Data'!S505='Raw Data'!T505)), 'Raw Data'!P505, 0)</f>
        <v>0</v>
      </c>
      <c r="L510">
        <f>IF(AND(ISNUMBER('Raw Data'!S505), OR('Raw Data'!S505&lt;'Raw Data'!T505, 'Raw Data'!S505='Raw Data'!T505)), 'Raw Data'!Q505, 0)</f>
        <v>0</v>
      </c>
      <c r="M510">
        <f>IF(AND(ISNUMBER('Raw Data'!S505), OR('Raw Data'!S505&gt;'Raw Data'!T505, 'Raw Data'!S505&lt;'Raw Data'!T505)), 'Raw Data'!R505, 0)</f>
        <v>0</v>
      </c>
      <c r="N510">
        <f>IF(AND('Raw Data'!F505&lt;'Raw Data'!H505, 'Raw Data'!S505&gt;'Raw Data'!T505), 'Raw Data'!F505, 0)</f>
        <v>0</v>
      </c>
      <c r="O510" t="b">
        <f>'Raw Data'!F505&lt;'Raw Data'!H505</f>
        <v>0</v>
      </c>
      <c r="P510">
        <f>IF(AND('Raw Data'!F505&gt;'Raw Data'!H505, 'Raw Data'!S505&gt;'Raw Data'!T505), 'Raw Data'!F505, 0)</f>
        <v>0</v>
      </c>
      <c r="Q510">
        <f>IF(AND('Raw Data'!F505&gt;'Raw Data'!H505, 'Raw Data'!S505&lt;'Raw Data'!T505), 'Raw Data'!H505, 0)</f>
        <v>0</v>
      </c>
      <c r="R510">
        <f>IF(AND('Raw Data'!F505&lt;'Raw Data'!H505, 'Raw Data'!S505&lt;'Raw Data'!T505), 'Raw Data'!H505, 0)</f>
        <v>0</v>
      </c>
      <c r="S510">
        <f>IF(ISNUMBER('Raw Data'!F505), IF(_xlfn.XLOOKUP(SMALL('Raw Data'!F505:H505, 1), B510:D510, B510:D510, 0)&gt;0, SMALL('Raw Data'!F505:H505, 1), 0), 0)</f>
        <v>0</v>
      </c>
      <c r="T510">
        <f>IF(ISNUMBER('Raw Data'!F505), IF(_xlfn.XLOOKUP(SMALL('Raw Data'!F505:H505, 2), B510:D510, B510:D510, 0)&gt;0, SMALL('Raw Data'!F505:H505, 2), 0), 0)</f>
        <v>0</v>
      </c>
      <c r="U510">
        <f>IF(ISNUMBER('Raw Data'!F505), IF(_xlfn.XLOOKUP(SMALL('Raw Data'!F505:H505, 3), B510:D510, B510:D510, 0)&gt;0, SMALL('Raw Data'!F505:H505, 3), 0), 0)</f>
        <v>0</v>
      </c>
      <c r="V510">
        <f>IF(AND('Raw Data'!F505&lt;'Raw Data'!H505,'Raw Data'!S505&gt;'Raw Data'!T505),'Raw Data'!F505,IF(AND('Raw Data'!H505&lt;'Raw Data'!F505,'Raw Data'!T505&gt;'Raw Data'!S505),'Raw Data'!H505,0))</f>
        <v>0</v>
      </c>
      <c r="W510">
        <f>IF(AND('Raw Data'!F505&gt;'Raw Data'!H505,'Raw Data'!S505&gt;'Raw Data'!T505),'Raw Data'!F505,IF(AND('Raw Data'!H505&gt;'Raw Data'!F505,'Raw Data'!T505&gt;'Raw Data'!S505),'Raw Data'!H505,0))</f>
        <v>0</v>
      </c>
      <c r="X510">
        <f>IF(AND('Raw Data'!G505&gt;4,'Raw Data'!S505&gt;'Raw Data'!T505, ISNUMBER('Raw Data'!S505)),'Raw Data'!M505,IF(AND('Raw Data'!G505&gt;4,'Raw Data'!S505='Raw Data'!T505, ISNUMBER('Raw Data'!S505)),0,IF(AND(ISNUMBER('Raw Data'!S505), 'Raw Data'!S505='Raw Data'!T505),'Raw Data'!G505,0)))</f>
        <v>0</v>
      </c>
      <c r="Y510">
        <f>IF(AND('Raw Data'!G505&gt;4,'Raw Data'!S505&lt;'Raw Data'!T505),'Raw Data'!O505,IF(AND('Raw Data'!G505&gt;4,'Raw Data'!S505='Raw Data'!T505),0,IF('Raw Data'!S505='Raw Data'!T505,'Raw Data'!G505,0)))</f>
        <v>0</v>
      </c>
      <c r="Z510">
        <f>IF(AND('Raw Data'!G505&lt;4, 'Raw Data'!S505='Raw Data'!T505), 'Raw Data'!G505,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Data'!U506</f>
        <v>0</v>
      </c>
      <c r="B511">
        <f>IF('Raw Data'!S506&gt;'Raw Data'!T506, 'Raw Data'!F506, 0)</f>
        <v>0</v>
      </c>
      <c r="C511">
        <f>IF(AND(ISNUMBER('Raw Data'!S506), 'Raw Data'!S506='Raw Data'!T506), 'Raw Data'!G506, 0)</f>
        <v>0</v>
      </c>
      <c r="D511">
        <f>IF('Raw Data'!S506&lt;'Raw Data'!T506, 'Raw Data'!H506, 0)</f>
        <v>0</v>
      </c>
      <c r="E511">
        <f>IF(SUM('Raw Data'!S506:T506)&gt;2, 'Raw Data'!I506, 0)</f>
        <v>0</v>
      </c>
      <c r="F511">
        <f>IF(AND(ISNUMBER('Raw Data'!S506),SUM('Raw Data'!S506:T506)&lt;3),'Raw Data'!I506,)</f>
        <v>0</v>
      </c>
      <c r="G511">
        <f>IF(AND('Raw Data'!S506&gt;0, 'Raw Data'!T506&gt;0), 'Raw Data'!K506, 0)</f>
        <v>0</v>
      </c>
      <c r="H511">
        <f>IF(AND(ISNUMBER('Raw Data'!S506), OR('Raw Data'!S506=0, 'Raw Data'!T506=0)), 'Raw Data'!L506, 0)</f>
        <v>0</v>
      </c>
      <c r="I511">
        <f>IF('Raw Data'!S506='Raw Data'!T506, 0, IF('Raw Data'!S506&gt;'Raw Data'!T506, 'Raw Data'!M506, 0))</f>
        <v>0</v>
      </c>
      <c r="J511">
        <f>IF('Raw Data'!S506='Raw Data'!T506, 0, IF('Raw Data'!S506&lt;'Raw Data'!T506, 'Raw Data'!O506, 0))</f>
        <v>0</v>
      </c>
      <c r="K511">
        <f>IF(AND(ISNUMBER('Raw Data'!S506), OR('Raw Data'!S506&gt;'Raw Data'!T506, 'Raw Data'!S506='Raw Data'!T506)), 'Raw Data'!P506, 0)</f>
        <v>0</v>
      </c>
      <c r="L511">
        <f>IF(AND(ISNUMBER('Raw Data'!S506), OR('Raw Data'!S506&lt;'Raw Data'!T506, 'Raw Data'!S506='Raw Data'!T506)), 'Raw Data'!Q506, 0)</f>
        <v>0</v>
      </c>
      <c r="M511">
        <f>IF(AND(ISNUMBER('Raw Data'!S506), OR('Raw Data'!S506&gt;'Raw Data'!T506, 'Raw Data'!S506&lt;'Raw Data'!T506)), 'Raw Data'!R506, 0)</f>
        <v>0</v>
      </c>
      <c r="N511">
        <f>IF(AND('Raw Data'!F506&lt;'Raw Data'!H506, 'Raw Data'!S506&gt;'Raw Data'!T506), 'Raw Data'!F506, 0)</f>
        <v>0</v>
      </c>
      <c r="O511" t="b">
        <f>'Raw Data'!F506&lt;'Raw Data'!H506</f>
        <v>0</v>
      </c>
      <c r="P511">
        <f>IF(AND('Raw Data'!F506&gt;'Raw Data'!H506, 'Raw Data'!S506&gt;'Raw Data'!T506), 'Raw Data'!F506, 0)</f>
        <v>0</v>
      </c>
      <c r="Q511">
        <f>IF(AND('Raw Data'!F506&gt;'Raw Data'!H506, 'Raw Data'!S506&lt;'Raw Data'!T506), 'Raw Data'!H506, 0)</f>
        <v>0</v>
      </c>
      <c r="R511">
        <f>IF(AND('Raw Data'!F506&lt;'Raw Data'!H506, 'Raw Data'!S506&lt;'Raw Data'!T506), 'Raw Data'!H506, 0)</f>
        <v>0</v>
      </c>
      <c r="S511">
        <f>IF(ISNUMBER('Raw Data'!F506), IF(_xlfn.XLOOKUP(SMALL('Raw Data'!F506:H506, 1), B511:D511, B511:D511, 0)&gt;0, SMALL('Raw Data'!F506:H506, 1), 0), 0)</f>
        <v>0</v>
      </c>
      <c r="T511">
        <f>IF(ISNUMBER('Raw Data'!F506), IF(_xlfn.XLOOKUP(SMALL('Raw Data'!F506:H506, 2), B511:D511, B511:D511, 0)&gt;0, SMALL('Raw Data'!F506:H506, 2), 0), 0)</f>
        <v>0</v>
      </c>
      <c r="U511">
        <f>IF(ISNUMBER('Raw Data'!F506), IF(_xlfn.XLOOKUP(SMALL('Raw Data'!F506:H506, 3), B511:D511, B511:D511, 0)&gt;0, SMALL('Raw Data'!F506:H506, 3), 0), 0)</f>
        <v>0</v>
      </c>
      <c r="V511">
        <f>IF(AND('Raw Data'!F506&lt;'Raw Data'!H506,'Raw Data'!S506&gt;'Raw Data'!T506),'Raw Data'!F506,IF(AND('Raw Data'!H506&lt;'Raw Data'!F506,'Raw Data'!T506&gt;'Raw Data'!S506),'Raw Data'!H506,0))</f>
        <v>0</v>
      </c>
      <c r="W511">
        <f>IF(AND('Raw Data'!F506&gt;'Raw Data'!H506,'Raw Data'!S506&gt;'Raw Data'!T506),'Raw Data'!F506,IF(AND('Raw Data'!H506&gt;'Raw Data'!F506,'Raw Data'!T506&gt;'Raw Data'!S506),'Raw Data'!H506,0))</f>
        <v>0</v>
      </c>
      <c r="X511">
        <f>IF(AND('Raw Data'!G506&gt;4,'Raw Data'!S506&gt;'Raw Data'!T506, ISNUMBER('Raw Data'!S506)),'Raw Data'!M506,IF(AND('Raw Data'!G506&gt;4,'Raw Data'!S506='Raw Data'!T506, ISNUMBER('Raw Data'!S506)),0,IF(AND(ISNUMBER('Raw Data'!S506), 'Raw Data'!S506='Raw Data'!T506),'Raw Data'!G506,0)))</f>
        <v>0</v>
      </c>
      <c r="Y511">
        <f>IF(AND('Raw Data'!G506&gt;4,'Raw Data'!S506&lt;'Raw Data'!T506),'Raw Data'!O506,IF(AND('Raw Data'!G506&gt;4,'Raw Data'!S506='Raw Data'!T506),0,IF('Raw Data'!S506='Raw Data'!T506,'Raw Data'!G506,0)))</f>
        <v>0</v>
      </c>
      <c r="Z511">
        <f>IF(AND('Raw Data'!G506&lt;4, 'Raw Data'!S506='Raw Data'!T506), 'Raw Data'!G506,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Data'!U507</f>
        <v>0</v>
      </c>
      <c r="B512">
        <f>IF('Raw Data'!S507&gt;'Raw Data'!T507, 'Raw Data'!F507, 0)</f>
        <v>0</v>
      </c>
      <c r="C512">
        <f>IF(AND(ISNUMBER('Raw Data'!S507), 'Raw Data'!S507='Raw Data'!T507), 'Raw Data'!G507, 0)</f>
        <v>0</v>
      </c>
      <c r="D512">
        <f>IF('Raw Data'!S507&lt;'Raw Data'!T507, 'Raw Data'!H507, 0)</f>
        <v>0</v>
      </c>
      <c r="E512">
        <f>IF(SUM('Raw Data'!S507:T507)&gt;2, 'Raw Data'!I507, 0)</f>
        <v>0</v>
      </c>
      <c r="F512">
        <f>IF(AND(ISNUMBER('Raw Data'!S507),SUM('Raw Data'!S507:T507)&lt;3),'Raw Data'!I507,)</f>
        <v>0</v>
      </c>
      <c r="G512">
        <f>IF(AND('Raw Data'!S507&gt;0, 'Raw Data'!T507&gt;0), 'Raw Data'!K507, 0)</f>
        <v>0</v>
      </c>
      <c r="H512">
        <f>IF(AND(ISNUMBER('Raw Data'!S507), OR('Raw Data'!S507=0, 'Raw Data'!T507=0)), 'Raw Data'!L507, 0)</f>
        <v>0</v>
      </c>
      <c r="I512">
        <f>IF('Raw Data'!S507='Raw Data'!T507, 0, IF('Raw Data'!S507&gt;'Raw Data'!T507, 'Raw Data'!M507, 0))</f>
        <v>0</v>
      </c>
      <c r="J512">
        <f>IF('Raw Data'!S507='Raw Data'!T507, 0, IF('Raw Data'!S507&lt;'Raw Data'!T507, 'Raw Data'!O507, 0))</f>
        <v>0</v>
      </c>
      <c r="K512">
        <f>IF(AND(ISNUMBER('Raw Data'!S507), OR('Raw Data'!S507&gt;'Raw Data'!T507, 'Raw Data'!S507='Raw Data'!T507)), 'Raw Data'!P507, 0)</f>
        <v>0</v>
      </c>
      <c r="L512">
        <f>IF(AND(ISNUMBER('Raw Data'!S507), OR('Raw Data'!S507&lt;'Raw Data'!T507, 'Raw Data'!S507='Raw Data'!T507)), 'Raw Data'!Q507, 0)</f>
        <v>0</v>
      </c>
      <c r="M512">
        <f>IF(AND(ISNUMBER('Raw Data'!S507), OR('Raw Data'!S507&gt;'Raw Data'!T507, 'Raw Data'!S507&lt;'Raw Data'!T507)), 'Raw Data'!R507, 0)</f>
        <v>0</v>
      </c>
      <c r="N512">
        <f>IF(AND('Raw Data'!F507&lt;'Raw Data'!H507, 'Raw Data'!S507&gt;'Raw Data'!T507), 'Raw Data'!F507, 0)</f>
        <v>0</v>
      </c>
      <c r="O512" t="b">
        <f>'Raw Data'!F507&lt;'Raw Data'!H507</f>
        <v>0</v>
      </c>
      <c r="P512">
        <f>IF(AND('Raw Data'!F507&gt;'Raw Data'!H507, 'Raw Data'!S507&gt;'Raw Data'!T507), 'Raw Data'!F507, 0)</f>
        <v>0</v>
      </c>
      <c r="Q512">
        <f>IF(AND('Raw Data'!F507&gt;'Raw Data'!H507, 'Raw Data'!S507&lt;'Raw Data'!T507), 'Raw Data'!H507, 0)</f>
        <v>0</v>
      </c>
      <c r="R512">
        <f>IF(AND('Raw Data'!F507&lt;'Raw Data'!H507, 'Raw Data'!S507&lt;'Raw Data'!T507), 'Raw Data'!H507, 0)</f>
        <v>0</v>
      </c>
      <c r="S512">
        <f>IF(ISNUMBER('Raw Data'!F507), IF(_xlfn.XLOOKUP(SMALL('Raw Data'!F507:H507, 1), B512:D512, B512:D512, 0)&gt;0, SMALL('Raw Data'!F507:H507, 1), 0), 0)</f>
        <v>0</v>
      </c>
      <c r="T512">
        <f>IF(ISNUMBER('Raw Data'!F507), IF(_xlfn.XLOOKUP(SMALL('Raw Data'!F507:H507, 2), B512:D512, B512:D512, 0)&gt;0, SMALL('Raw Data'!F507:H507, 2), 0), 0)</f>
        <v>0</v>
      </c>
      <c r="U512">
        <f>IF(ISNUMBER('Raw Data'!F507), IF(_xlfn.XLOOKUP(SMALL('Raw Data'!F507:H507, 3), B512:D512, B512:D512, 0)&gt;0, SMALL('Raw Data'!F507:H507, 3), 0), 0)</f>
        <v>0</v>
      </c>
      <c r="V512">
        <f>IF(AND('Raw Data'!F507&lt;'Raw Data'!H507,'Raw Data'!S507&gt;'Raw Data'!T507),'Raw Data'!F507,IF(AND('Raw Data'!H507&lt;'Raw Data'!F507,'Raw Data'!T507&gt;'Raw Data'!S507),'Raw Data'!H507,0))</f>
        <v>0</v>
      </c>
      <c r="W512">
        <f>IF(AND('Raw Data'!F507&gt;'Raw Data'!H507,'Raw Data'!S507&gt;'Raw Data'!T507),'Raw Data'!F507,IF(AND('Raw Data'!H507&gt;'Raw Data'!F507,'Raw Data'!T507&gt;'Raw Data'!S507),'Raw Data'!H507,0))</f>
        <v>0</v>
      </c>
      <c r="X512">
        <f>IF(AND('Raw Data'!G507&gt;4,'Raw Data'!S507&gt;'Raw Data'!T507, ISNUMBER('Raw Data'!S507)),'Raw Data'!M507,IF(AND('Raw Data'!G507&gt;4,'Raw Data'!S507='Raw Data'!T507, ISNUMBER('Raw Data'!S507)),0,IF(AND(ISNUMBER('Raw Data'!S507), 'Raw Data'!S507='Raw Data'!T507),'Raw Data'!G507,0)))</f>
        <v>0</v>
      </c>
      <c r="Y512">
        <f>IF(AND('Raw Data'!G507&gt;4,'Raw Data'!S507&lt;'Raw Data'!T507),'Raw Data'!O507,IF(AND('Raw Data'!G507&gt;4,'Raw Data'!S507='Raw Data'!T507),0,IF('Raw Data'!S507='Raw Data'!T507,'Raw Data'!G507,0)))</f>
        <v>0</v>
      </c>
      <c r="Z512">
        <f>IF(AND('Raw Data'!G507&lt;4, 'Raw Data'!S507='Raw Data'!T507), 'Raw Data'!G507,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Data'!U508</f>
        <v>0</v>
      </c>
      <c r="B513">
        <f>IF('Raw Data'!S508&gt;'Raw Data'!T508, 'Raw Data'!F508, 0)</f>
        <v>0</v>
      </c>
      <c r="C513">
        <f>IF(AND(ISNUMBER('Raw Data'!S508), 'Raw Data'!S508='Raw Data'!T508), 'Raw Data'!G508, 0)</f>
        <v>0</v>
      </c>
      <c r="D513">
        <f>IF('Raw Data'!S508&lt;'Raw Data'!T508, 'Raw Data'!H508, 0)</f>
        <v>0</v>
      </c>
      <c r="E513">
        <f>IF(SUM('Raw Data'!S508:T508)&gt;2, 'Raw Data'!I508, 0)</f>
        <v>0</v>
      </c>
      <c r="F513">
        <f>IF(AND(ISNUMBER('Raw Data'!S508),SUM('Raw Data'!S508:T508)&lt;3),'Raw Data'!I508,)</f>
        <v>0</v>
      </c>
      <c r="G513">
        <f>IF(AND('Raw Data'!S508&gt;0, 'Raw Data'!T508&gt;0), 'Raw Data'!K508, 0)</f>
        <v>0</v>
      </c>
      <c r="H513">
        <f>IF(AND(ISNUMBER('Raw Data'!S508), OR('Raw Data'!S508=0, 'Raw Data'!T508=0)), 'Raw Data'!L508, 0)</f>
        <v>0</v>
      </c>
      <c r="I513">
        <f>IF('Raw Data'!S508='Raw Data'!T508, 0, IF('Raw Data'!S508&gt;'Raw Data'!T508, 'Raw Data'!M508, 0))</f>
        <v>0</v>
      </c>
      <c r="J513">
        <f>IF('Raw Data'!S508='Raw Data'!T508, 0, IF('Raw Data'!S508&lt;'Raw Data'!T508, 'Raw Data'!O508, 0))</f>
        <v>0</v>
      </c>
      <c r="K513">
        <f>IF(AND(ISNUMBER('Raw Data'!S508), OR('Raw Data'!S508&gt;'Raw Data'!T508, 'Raw Data'!S508='Raw Data'!T508)), 'Raw Data'!P508, 0)</f>
        <v>0</v>
      </c>
      <c r="L513">
        <f>IF(AND(ISNUMBER('Raw Data'!S508), OR('Raw Data'!S508&lt;'Raw Data'!T508, 'Raw Data'!S508='Raw Data'!T508)), 'Raw Data'!Q508, 0)</f>
        <v>0</v>
      </c>
      <c r="M513">
        <f>IF(AND(ISNUMBER('Raw Data'!S508), OR('Raw Data'!S508&gt;'Raw Data'!T508, 'Raw Data'!S508&lt;'Raw Data'!T508)), 'Raw Data'!R508, 0)</f>
        <v>0</v>
      </c>
      <c r="N513">
        <f>IF(AND('Raw Data'!F508&lt;'Raw Data'!H508, 'Raw Data'!S508&gt;'Raw Data'!T508), 'Raw Data'!F508, 0)</f>
        <v>0</v>
      </c>
      <c r="O513" t="b">
        <f>'Raw Data'!F508&lt;'Raw Data'!H508</f>
        <v>0</v>
      </c>
      <c r="P513">
        <f>IF(AND('Raw Data'!F508&gt;'Raw Data'!H508, 'Raw Data'!S508&gt;'Raw Data'!T508), 'Raw Data'!F508, 0)</f>
        <v>0</v>
      </c>
      <c r="Q513">
        <f>IF(AND('Raw Data'!F508&gt;'Raw Data'!H508, 'Raw Data'!S508&lt;'Raw Data'!T508), 'Raw Data'!H508, 0)</f>
        <v>0</v>
      </c>
      <c r="R513">
        <f>IF(AND('Raw Data'!F508&lt;'Raw Data'!H508, 'Raw Data'!S508&lt;'Raw Data'!T508), 'Raw Data'!H508, 0)</f>
        <v>0</v>
      </c>
      <c r="S513">
        <f>IF(ISNUMBER('Raw Data'!F508), IF(_xlfn.XLOOKUP(SMALL('Raw Data'!F508:H508, 1), B513:D513, B513:D513, 0)&gt;0, SMALL('Raw Data'!F508:H508, 1), 0), 0)</f>
        <v>0</v>
      </c>
      <c r="T513">
        <f>IF(ISNUMBER('Raw Data'!F508), IF(_xlfn.XLOOKUP(SMALL('Raw Data'!F508:H508, 2), B513:D513, B513:D513, 0)&gt;0, SMALL('Raw Data'!F508:H508, 2), 0), 0)</f>
        <v>0</v>
      </c>
      <c r="U513">
        <f>IF(ISNUMBER('Raw Data'!F508), IF(_xlfn.XLOOKUP(SMALL('Raw Data'!F508:H508, 3), B513:D513, B513:D513, 0)&gt;0, SMALL('Raw Data'!F508:H508, 3), 0), 0)</f>
        <v>0</v>
      </c>
      <c r="V513">
        <f>IF(AND('Raw Data'!F508&lt;'Raw Data'!H508,'Raw Data'!S508&gt;'Raw Data'!T508),'Raw Data'!F508,IF(AND('Raw Data'!H508&lt;'Raw Data'!F508,'Raw Data'!T508&gt;'Raw Data'!S508),'Raw Data'!H508,0))</f>
        <v>0</v>
      </c>
      <c r="W513">
        <f>IF(AND('Raw Data'!F508&gt;'Raw Data'!H508,'Raw Data'!S508&gt;'Raw Data'!T508),'Raw Data'!F508,IF(AND('Raw Data'!H508&gt;'Raw Data'!F508,'Raw Data'!T508&gt;'Raw Data'!S508),'Raw Data'!H508,0))</f>
        <v>0</v>
      </c>
      <c r="X513">
        <f>IF(AND('Raw Data'!G508&gt;4,'Raw Data'!S508&gt;'Raw Data'!T508, ISNUMBER('Raw Data'!S508)),'Raw Data'!M508,IF(AND('Raw Data'!G508&gt;4,'Raw Data'!S508='Raw Data'!T508, ISNUMBER('Raw Data'!S508)),0,IF(AND(ISNUMBER('Raw Data'!S508), 'Raw Data'!S508='Raw Data'!T508),'Raw Data'!G508,0)))</f>
        <v>0</v>
      </c>
      <c r="Y513">
        <f>IF(AND('Raw Data'!G508&gt;4,'Raw Data'!S508&lt;'Raw Data'!T508),'Raw Data'!O508,IF(AND('Raw Data'!G508&gt;4,'Raw Data'!S508='Raw Data'!T508),0,IF('Raw Data'!S508='Raw Data'!T508,'Raw Data'!G508,0)))</f>
        <v>0</v>
      </c>
      <c r="Z513">
        <f>IF(AND('Raw Data'!G508&lt;4, 'Raw Data'!S508='Raw Data'!T508), 'Raw Data'!G508,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Data'!U509</f>
        <v>0</v>
      </c>
      <c r="B514">
        <f>IF('Raw Data'!S509&gt;'Raw Data'!T509, 'Raw Data'!F509, 0)</f>
        <v>0</v>
      </c>
      <c r="C514">
        <f>IF(AND(ISNUMBER('Raw Data'!S509), 'Raw Data'!S509='Raw Data'!T509), 'Raw Data'!G509, 0)</f>
        <v>0</v>
      </c>
      <c r="D514">
        <f>IF('Raw Data'!S509&lt;'Raw Data'!T509, 'Raw Data'!H509, 0)</f>
        <v>0</v>
      </c>
      <c r="E514">
        <f>IF(SUM('Raw Data'!S509:T509)&gt;2, 'Raw Data'!I509, 0)</f>
        <v>0</v>
      </c>
      <c r="F514">
        <f>IF(AND(ISNUMBER('Raw Data'!S509),SUM('Raw Data'!S509:T509)&lt;3),'Raw Data'!I509,)</f>
        <v>0</v>
      </c>
      <c r="G514">
        <f>IF(AND('Raw Data'!S509&gt;0, 'Raw Data'!T509&gt;0), 'Raw Data'!K509, 0)</f>
        <v>0</v>
      </c>
      <c r="H514">
        <f>IF(AND(ISNUMBER('Raw Data'!S509), OR('Raw Data'!S509=0, 'Raw Data'!T509=0)), 'Raw Data'!L509, 0)</f>
        <v>0</v>
      </c>
      <c r="I514">
        <f>IF('Raw Data'!S509='Raw Data'!T509, 0, IF('Raw Data'!S509&gt;'Raw Data'!T509, 'Raw Data'!M509, 0))</f>
        <v>0</v>
      </c>
      <c r="J514">
        <f>IF('Raw Data'!S509='Raw Data'!T509, 0, IF('Raw Data'!S509&lt;'Raw Data'!T509, 'Raw Data'!O509, 0))</f>
        <v>0</v>
      </c>
      <c r="K514">
        <f>IF(AND(ISNUMBER('Raw Data'!S509), OR('Raw Data'!S509&gt;'Raw Data'!T509, 'Raw Data'!S509='Raw Data'!T509)), 'Raw Data'!P509, 0)</f>
        <v>0</v>
      </c>
      <c r="L514">
        <f>IF(AND(ISNUMBER('Raw Data'!S509), OR('Raw Data'!S509&lt;'Raw Data'!T509, 'Raw Data'!S509='Raw Data'!T509)), 'Raw Data'!Q509, 0)</f>
        <v>0</v>
      </c>
      <c r="M514">
        <f>IF(AND(ISNUMBER('Raw Data'!S509), OR('Raw Data'!S509&gt;'Raw Data'!T509, 'Raw Data'!S509&lt;'Raw Data'!T509)), 'Raw Data'!R509, 0)</f>
        <v>0</v>
      </c>
      <c r="N514">
        <f>IF(AND('Raw Data'!F509&lt;'Raw Data'!H509, 'Raw Data'!S509&gt;'Raw Data'!T509), 'Raw Data'!F509, 0)</f>
        <v>0</v>
      </c>
      <c r="O514" t="b">
        <f>'Raw Data'!F509&lt;'Raw Data'!H509</f>
        <v>0</v>
      </c>
      <c r="P514">
        <f>IF(AND('Raw Data'!F509&gt;'Raw Data'!H509, 'Raw Data'!S509&gt;'Raw Data'!T509), 'Raw Data'!F509, 0)</f>
        <v>0</v>
      </c>
      <c r="Q514">
        <f>IF(AND('Raw Data'!F509&gt;'Raw Data'!H509, 'Raw Data'!S509&lt;'Raw Data'!T509), 'Raw Data'!H509, 0)</f>
        <v>0</v>
      </c>
      <c r="R514">
        <f>IF(AND('Raw Data'!F509&lt;'Raw Data'!H509, 'Raw Data'!S509&lt;'Raw Data'!T509), 'Raw Data'!H509, 0)</f>
        <v>0</v>
      </c>
      <c r="S514">
        <f>IF(ISNUMBER('Raw Data'!F509), IF(_xlfn.XLOOKUP(SMALL('Raw Data'!F509:H509, 1), B514:D514, B514:D514, 0)&gt;0, SMALL('Raw Data'!F509:H509, 1), 0), 0)</f>
        <v>0</v>
      </c>
      <c r="T514">
        <f>IF(ISNUMBER('Raw Data'!F509), IF(_xlfn.XLOOKUP(SMALL('Raw Data'!F509:H509, 2), B514:D514, B514:D514, 0)&gt;0, SMALL('Raw Data'!F509:H509, 2), 0), 0)</f>
        <v>0</v>
      </c>
      <c r="U514">
        <f>IF(ISNUMBER('Raw Data'!F509), IF(_xlfn.XLOOKUP(SMALL('Raw Data'!F509:H509, 3), B514:D514, B514:D514, 0)&gt;0, SMALL('Raw Data'!F509:H509, 3), 0), 0)</f>
        <v>0</v>
      </c>
      <c r="V514">
        <f>IF(AND('Raw Data'!F509&lt;'Raw Data'!H509,'Raw Data'!S509&gt;'Raw Data'!T509),'Raw Data'!F509,IF(AND('Raw Data'!H509&lt;'Raw Data'!F509,'Raw Data'!T509&gt;'Raw Data'!S509),'Raw Data'!H509,0))</f>
        <v>0</v>
      </c>
      <c r="W514">
        <f>IF(AND('Raw Data'!F509&gt;'Raw Data'!H509,'Raw Data'!S509&gt;'Raw Data'!T509),'Raw Data'!F509,IF(AND('Raw Data'!H509&gt;'Raw Data'!F509,'Raw Data'!T509&gt;'Raw Data'!S509),'Raw Data'!H509,0))</f>
        <v>0</v>
      </c>
      <c r="X514">
        <f>IF(AND('Raw Data'!G509&gt;4,'Raw Data'!S509&gt;'Raw Data'!T509, ISNUMBER('Raw Data'!S509)),'Raw Data'!M509,IF(AND('Raw Data'!G509&gt;4,'Raw Data'!S509='Raw Data'!T509, ISNUMBER('Raw Data'!S509)),0,IF(AND(ISNUMBER('Raw Data'!S509), 'Raw Data'!S509='Raw Data'!T509),'Raw Data'!G509,0)))</f>
        <v>0</v>
      </c>
      <c r="Y514">
        <f>IF(AND('Raw Data'!G509&gt;4,'Raw Data'!S509&lt;'Raw Data'!T509),'Raw Data'!O509,IF(AND('Raw Data'!G509&gt;4,'Raw Data'!S509='Raw Data'!T509),0,IF('Raw Data'!S509='Raw Data'!T509,'Raw Data'!G509,0)))</f>
        <v>0</v>
      </c>
      <c r="Z514">
        <f>IF(AND('Raw Data'!G509&lt;4, 'Raw Data'!S509='Raw Data'!T509), 'Raw Data'!G509,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Data'!U510</f>
        <v>0</v>
      </c>
      <c r="B515">
        <f>IF('Raw Data'!S510&gt;'Raw Data'!T510, 'Raw Data'!F510, 0)</f>
        <v>0</v>
      </c>
      <c r="C515">
        <f>IF(AND(ISNUMBER('Raw Data'!S510), 'Raw Data'!S510='Raw Data'!T510), 'Raw Data'!G510, 0)</f>
        <v>0</v>
      </c>
      <c r="D515">
        <f>IF('Raw Data'!S510&lt;'Raw Data'!T510, 'Raw Data'!H510, 0)</f>
        <v>0</v>
      </c>
      <c r="E515">
        <f>IF(SUM('Raw Data'!S510:T510)&gt;2, 'Raw Data'!I510, 0)</f>
        <v>0</v>
      </c>
      <c r="F515">
        <f>IF(AND(ISNUMBER('Raw Data'!S510),SUM('Raw Data'!S510:T510)&lt;3),'Raw Data'!I510,)</f>
        <v>0</v>
      </c>
      <c r="G515">
        <f>IF(AND('Raw Data'!S510&gt;0, 'Raw Data'!T510&gt;0), 'Raw Data'!K510, 0)</f>
        <v>0</v>
      </c>
      <c r="H515">
        <f>IF(AND(ISNUMBER('Raw Data'!S510), OR('Raw Data'!S510=0, 'Raw Data'!T510=0)), 'Raw Data'!L510, 0)</f>
        <v>0</v>
      </c>
      <c r="I515">
        <f>IF('Raw Data'!S510='Raw Data'!T510, 0, IF('Raw Data'!S510&gt;'Raw Data'!T510, 'Raw Data'!M510, 0))</f>
        <v>0</v>
      </c>
      <c r="J515">
        <f>IF('Raw Data'!S510='Raw Data'!T510, 0, IF('Raw Data'!S510&lt;'Raw Data'!T510, 'Raw Data'!O510, 0))</f>
        <v>0</v>
      </c>
      <c r="K515">
        <f>IF(AND(ISNUMBER('Raw Data'!S510), OR('Raw Data'!S510&gt;'Raw Data'!T510, 'Raw Data'!S510='Raw Data'!T510)), 'Raw Data'!P510, 0)</f>
        <v>0</v>
      </c>
      <c r="L515">
        <f>IF(AND(ISNUMBER('Raw Data'!S510), OR('Raw Data'!S510&lt;'Raw Data'!T510, 'Raw Data'!S510='Raw Data'!T510)), 'Raw Data'!Q510, 0)</f>
        <v>0</v>
      </c>
      <c r="M515">
        <f>IF(AND(ISNUMBER('Raw Data'!S510), OR('Raw Data'!S510&gt;'Raw Data'!T510, 'Raw Data'!S510&lt;'Raw Data'!T510)), 'Raw Data'!R510, 0)</f>
        <v>0</v>
      </c>
      <c r="N515">
        <f>IF(AND('Raw Data'!F510&lt;'Raw Data'!H510, 'Raw Data'!S510&gt;'Raw Data'!T510), 'Raw Data'!F510, 0)</f>
        <v>0</v>
      </c>
      <c r="O515" t="b">
        <f>'Raw Data'!F510&lt;'Raw Data'!H510</f>
        <v>0</v>
      </c>
      <c r="P515">
        <f>IF(AND('Raw Data'!F510&gt;'Raw Data'!H510, 'Raw Data'!S510&gt;'Raw Data'!T510), 'Raw Data'!F510, 0)</f>
        <v>0</v>
      </c>
      <c r="Q515">
        <f>IF(AND('Raw Data'!F510&gt;'Raw Data'!H510, 'Raw Data'!S510&lt;'Raw Data'!T510), 'Raw Data'!H510, 0)</f>
        <v>0</v>
      </c>
      <c r="R515">
        <f>IF(AND('Raw Data'!F510&lt;'Raw Data'!H510, 'Raw Data'!S510&lt;'Raw Data'!T510), 'Raw Data'!H510, 0)</f>
        <v>0</v>
      </c>
      <c r="S515">
        <f>IF(ISNUMBER('Raw Data'!F510), IF(_xlfn.XLOOKUP(SMALL('Raw Data'!F510:H510, 1), B515:D515, B515:D515, 0)&gt;0, SMALL('Raw Data'!F510:H510, 1), 0), 0)</f>
        <v>0</v>
      </c>
      <c r="T515">
        <f>IF(ISNUMBER('Raw Data'!F510), IF(_xlfn.XLOOKUP(SMALL('Raw Data'!F510:H510, 2), B515:D515, B515:D515, 0)&gt;0, SMALL('Raw Data'!F510:H510, 2), 0), 0)</f>
        <v>0</v>
      </c>
      <c r="U515">
        <f>IF(ISNUMBER('Raw Data'!F510), IF(_xlfn.XLOOKUP(SMALL('Raw Data'!F510:H510, 3), B515:D515, B515:D515, 0)&gt;0, SMALL('Raw Data'!F510:H510, 3), 0), 0)</f>
        <v>0</v>
      </c>
      <c r="V515">
        <f>IF(AND('Raw Data'!F510&lt;'Raw Data'!H510,'Raw Data'!S510&gt;'Raw Data'!T510),'Raw Data'!F510,IF(AND('Raw Data'!H510&lt;'Raw Data'!F510,'Raw Data'!T510&gt;'Raw Data'!S510),'Raw Data'!H510,0))</f>
        <v>0</v>
      </c>
      <c r="W515">
        <f>IF(AND('Raw Data'!F510&gt;'Raw Data'!H510,'Raw Data'!S510&gt;'Raw Data'!T510),'Raw Data'!F510,IF(AND('Raw Data'!H510&gt;'Raw Data'!F510,'Raw Data'!T510&gt;'Raw Data'!S510),'Raw Data'!H510,0))</f>
        <v>0</v>
      </c>
      <c r="X515">
        <f>IF(AND('Raw Data'!G510&gt;4,'Raw Data'!S510&gt;'Raw Data'!T510, ISNUMBER('Raw Data'!S510)),'Raw Data'!M510,IF(AND('Raw Data'!G510&gt;4,'Raw Data'!S510='Raw Data'!T510, ISNUMBER('Raw Data'!S510)),0,IF(AND(ISNUMBER('Raw Data'!S510), 'Raw Data'!S510='Raw Data'!T510),'Raw Data'!G510,0)))</f>
        <v>0</v>
      </c>
      <c r="Y515">
        <f>IF(AND('Raw Data'!G510&gt;4,'Raw Data'!S510&lt;'Raw Data'!T510),'Raw Data'!O510,IF(AND('Raw Data'!G510&gt;4,'Raw Data'!S510='Raw Data'!T510),0,IF('Raw Data'!S510='Raw Data'!T510,'Raw Data'!G510,0)))</f>
        <v>0</v>
      </c>
      <c r="Z515">
        <f>IF(AND('Raw Data'!G510&lt;4, 'Raw Data'!S510='Raw Data'!T510), 'Raw Data'!G510,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Data'!U511</f>
        <v>0</v>
      </c>
      <c r="B516">
        <f>IF('Raw Data'!S511&gt;'Raw Data'!T511, 'Raw Data'!F511, 0)</f>
        <v>0</v>
      </c>
      <c r="C516">
        <f>IF(AND(ISNUMBER('Raw Data'!S511), 'Raw Data'!S511='Raw Data'!T511), 'Raw Data'!G511, 0)</f>
        <v>0</v>
      </c>
      <c r="D516">
        <f>IF('Raw Data'!S511&lt;'Raw Data'!T511, 'Raw Data'!H511, 0)</f>
        <v>0</v>
      </c>
      <c r="E516">
        <f>IF(SUM('Raw Data'!S511:T511)&gt;2, 'Raw Data'!I511, 0)</f>
        <v>0</v>
      </c>
      <c r="F516">
        <f>IF(AND(ISNUMBER('Raw Data'!S511),SUM('Raw Data'!S511:T511)&lt;3),'Raw Data'!I511,)</f>
        <v>0</v>
      </c>
      <c r="G516">
        <f>IF(AND('Raw Data'!S511&gt;0, 'Raw Data'!T511&gt;0), 'Raw Data'!K511, 0)</f>
        <v>0</v>
      </c>
      <c r="H516">
        <f>IF(AND(ISNUMBER('Raw Data'!S511), OR('Raw Data'!S511=0, 'Raw Data'!T511=0)), 'Raw Data'!L511, 0)</f>
        <v>0</v>
      </c>
      <c r="I516">
        <f>IF('Raw Data'!S511='Raw Data'!T511, 0, IF('Raw Data'!S511&gt;'Raw Data'!T511, 'Raw Data'!M511, 0))</f>
        <v>0</v>
      </c>
      <c r="J516">
        <f>IF('Raw Data'!S511='Raw Data'!T511, 0, IF('Raw Data'!S511&lt;'Raw Data'!T511, 'Raw Data'!O511, 0))</f>
        <v>0</v>
      </c>
      <c r="K516">
        <f>IF(AND(ISNUMBER('Raw Data'!S511), OR('Raw Data'!S511&gt;'Raw Data'!T511, 'Raw Data'!S511='Raw Data'!T511)), 'Raw Data'!P511, 0)</f>
        <v>0</v>
      </c>
      <c r="L516">
        <f>IF(AND(ISNUMBER('Raw Data'!S511), OR('Raw Data'!S511&lt;'Raw Data'!T511, 'Raw Data'!S511='Raw Data'!T511)), 'Raw Data'!Q511, 0)</f>
        <v>0</v>
      </c>
      <c r="M516">
        <f>IF(AND(ISNUMBER('Raw Data'!S511), OR('Raw Data'!S511&gt;'Raw Data'!T511, 'Raw Data'!S511&lt;'Raw Data'!T511)), 'Raw Data'!R511, 0)</f>
        <v>0</v>
      </c>
      <c r="N516">
        <f>IF(AND('Raw Data'!F511&lt;'Raw Data'!H511, 'Raw Data'!S511&gt;'Raw Data'!T511), 'Raw Data'!F511, 0)</f>
        <v>0</v>
      </c>
      <c r="O516" t="b">
        <f>'Raw Data'!F511&lt;'Raw Data'!H511</f>
        <v>0</v>
      </c>
      <c r="P516">
        <f>IF(AND('Raw Data'!F511&gt;'Raw Data'!H511, 'Raw Data'!S511&gt;'Raw Data'!T511), 'Raw Data'!F511, 0)</f>
        <v>0</v>
      </c>
      <c r="Q516">
        <f>IF(AND('Raw Data'!F511&gt;'Raw Data'!H511, 'Raw Data'!S511&lt;'Raw Data'!T511), 'Raw Data'!H511, 0)</f>
        <v>0</v>
      </c>
      <c r="R516">
        <f>IF(AND('Raw Data'!F511&lt;'Raw Data'!H511, 'Raw Data'!S511&lt;'Raw Data'!T511), 'Raw Data'!H511, 0)</f>
        <v>0</v>
      </c>
      <c r="S516">
        <f>IF(ISNUMBER('Raw Data'!F511), IF(_xlfn.XLOOKUP(SMALL('Raw Data'!F511:H511, 1), B516:D516, B516:D516, 0)&gt;0, SMALL('Raw Data'!F511:H511, 1), 0), 0)</f>
        <v>0</v>
      </c>
      <c r="T516">
        <f>IF(ISNUMBER('Raw Data'!F511), IF(_xlfn.XLOOKUP(SMALL('Raw Data'!F511:H511, 2), B516:D516, B516:D516, 0)&gt;0, SMALL('Raw Data'!F511:H511, 2), 0), 0)</f>
        <v>0</v>
      </c>
      <c r="U516">
        <f>IF(ISNUMBER('Raw Data'!F511), IF(_xlfn.XLOOKUP(SMALL('Raw Data'!F511:H511, 3), B516:D516, B516:D516, 0)&gt;0, SMALL('Raw Data'!F511:H511, 3), 0), 0)</f>
        <v>0</v>
      </c>
      <c r="V516">
        <f>IF(AND('Raw Data'!F511&lt;'Raw Data'!H511,'Raw Data'!S511&gt;'Raw Data'!T511),'Raw Data'!F511,IF(AND('Raw Data'!H511&lt;'Raw Data'!F511,'Raw Data'!T511&gt;'Raw Data'!S511),'Raw Data'!H511,0))</f>
        <v>0</v>
      </c>
      <c r="W516">
        <f>IF(AND('Raw Data'!F511&gt;'Raw Data'!H511,'Raw Data'!S511&gt;'Raw Data'!T511),'Raw Data'!F511,IF(AND('Raw Data'!H511&gt;'Raw Data'!F511,'Raw Data'!T511&gt;'Raw Data'!S511),'Raw Data'!H511,0))</f>
        <v>0</v>
      </c>
      <c r="X516">
        <f>IF(AND('Raw Data'!G511&gt;4,'Raw Data'!S511&gt;'Raw Data'!T511, ISNUMBER('Raw Data'!S511)),'Raw Data'!M511,IF(AND('Raw Data'!G511&gt;4,'Raw Data'!S511='Raw Data'!T511, ISNUMBER('Raw Data'!S511)),0,IF(AND(ISNUMBER('Raw Data'!S511), 'Raw Data'!S511='Raw Data'!T511),'Raw Data'!G511,0)))</f>
        <v>0</v>
      </c>
      <c r="Y516">
        <f>IF(AND('Raw Data'!G511&gt;4,'Raw Data'!S511&lt;'Raw Data'!T511),'Raw Data'!O511,IF(AND('Raw Data'!G511&gt;4,'Raw Data'!S511='Raw Data'!T511),0,IF('Raw Data'!S511='Raw Data'!T511,'Raw Data'!G511,0)))</f>
        <v>0</v>
      </c>
      <c r="Z516">
        <f>IF(AND('Raw Data'!G511&lt;4, 'Raw Data'!S511='Raw Data'!T511), 'Raw Data'!G511,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Data'!U512</f>
        <v>0</v>
      </c>
      <c r="B517">
        <f>IF('Raw Data'!S512&gt;'Raw Data'!T512, 'Raw Data'!F512, 0)</f>
        <v>0</v>
      </c>
      <c r="C517">
        <f>IF(AND(ISNUMBER('Raw Data'!S512), 'Raw Data'!S512='Raw Data'!T512), 'Raw Data'!G512, 0)</f>
        <v>0</v>
      </c>
      <c r="D517">
        <f>IF('Raw Data'!S512&lt;'Raw Data'!T512, 'Raw Data'!H512, 0)</f>
        <v>0</v>
      </c>
      <c r="E517">
        <f>IF(SUM('Raw Data'!S512:T512)&gt;2, 'Raw Data'!I512, 0)</f>
        <v>0</v>
      </c>
      <c r="F517">
        <f>IF(AND(ISNUMBER('Raw Data'!S512),SUM('Raw Data'!S512:T512)&lt;3),'Raw Data'!I512,)</f>
        <v>0</v>
      </c>
      <c r="G517">
        <f>IF(AND('Raw Data'!S512&gt;0, 'Raw Data'!T512&gt;0), 'Raw Data'!K512, 0)</f>
        <v>0</v>
      </c>
      <c r="H517">
        <f>IF(AND(ISNUMBER('Raw Data'!S512), OR('Raw Data'!S512=0, 'Raw Data'!T512=0)), 'Raw Data'!L512, 0)</f>
        <v>0</v>
      </c>
      <c r="I517">
        <f>IF('Raw Data'!S512='Raw Data'!T512, 0, IF('Raw Data'!S512&gt;'Raw Data'!T512, 'Raw Data'!M512, 0))</f>
        <v>0</v>
      </c>
      <c r="J517">
        <f>IF('Raw Data'!S512='Raw Data'!T512, 0, IF('Raw Data'!S512&lt;'Raw Data'!T512, 'Raw Data'!O512, 0))</f>
        <v>0</v>
      </c>
      <c r="K517">
        <f>IF(AND(ISNUMBER('Raw Data'!S512), OR('Raw Data'!S512&gt;'Raw Data'!T512, 'Raw Data'!S512='Raw Data'!T512)), 'Raw Data'!P512, 0)</f>
        <v>0</v>
      </c>
      <c r="L517">
        <f>IF(AND(ISNUMBER('Raw Data'!S512), OR('Raw Data'!S512&lt;'Raw Data'!T512, 'Raw Data'!S512='Raw Data'!T512)), 'Raw Data'!Q512, 0)</f>
        <v>0</v>
      </c>
      <c r="M517">
        <f>IF(AND(ISNUMBER('Raw Data'!S512), OR('Raw Data'!S512&gt;'Raw Data'!T512, 'Raw Data'!S512&lt;'Raw Data'!T512)), 'Raw Data'!R512, 0)</f>
        <v>0</v>
      </c>
      <c r="N517">
        <f>IF(AND('Raw Data'!F512&lt;'Raw Data'!H512, 'Raw Data'!S512&gt;'Raw Data'!T512), 'Raw Data'!F512, 0)</f>
        <v>0</v>
      </c>
      <c r="O517" t="b">
        <f>'Raw Data'!F512&lt;'Raw Data'!H512</f>
        <v>0</v>
      </c>
      <c r="P517">
        <f>IF(AND('Raw Data'!F512&gt;'Raw Data'!H512, 'Raw Data'!S512&gt;'Raw Data'!T512), 'Raw Data'!F512, 0)</f>
        <v>0</v>
      </c>
      <c r="Q517">
        <f>IF(AND('Raw Data'!F512&gt;'Raw Data'!H512, 'Raw Data'!S512&lt;'Raw Data'!T512), 'Raw Data'!H512, 0)</f>
        <v>0</v>
      </c>
      <c r="R517">
        <f>IF(AND('Raw Data'!F512&lt;'Raw Data'!H512, 'Raw Data'!S512&lt;'Raw Data'!T512), 'Raw Data'!H512, 0)</f>
        <v>0</v>
      </c>
      <c r="S517">
        <f>IF(ISNUMBER('Raw Data'!F512), IF(_xlfn.XLOOKUP(SMALL('Raw Data'!F512:H512, 1), B517:D517, B517:D517, 0)&gt;0, SMALL('Raw Data'!F512:H512, 1), 0), 0)</f>
        <v>0</v>
      </c>
      <c r="T517">
        <f>IF(ISNUMBER('Raw Data'!F512), IF(_xlfn.XLOOKUP(SMALL('Raw Data'!F512:H512, 2), B517:D517, B517:D517, 0)&gt;0, SMALL('Raw Data'!F512:H512, 2), 0), 0)</f>
        <v>0</v>
      </c>
      <c r="U517">
        <f>IF(ISNUMBER('Raw Data'!F512), IF(_xlfn.XLOOKUP(SMALL('Raw Data'!F512:H512, 3), B517:D517, B517:D517, 0)&gt;0, SMALL('Raw Data'!F512:H512, 3), 0), 0)</f>
        <v>0</v>
      </c>
      <c r="V517">
        <f>IF(AND('Raw Data'!F512&lt;'Raw Data'!H512,'Raw Data'!S512&gt;'Raw Data'!T512),'Raw Data'!F512,IF(AND('Raw Data'!H512&lt;'Raw Data'!F512,'Raw Data'!T512&gt;'Raw Data'!S512),'Raw Data'!H512,0))</f>
        <v>0</v>
      </c>
      <c r="W517">
        <f>IF(AND('Raw Data'!F512&gt;'Raw Data'!H512,'Raw Data'!S512&gt;'Raw Data'!T512),'Raw Data'!F512,IF(AND('Raw Data'!H512&gt;'Raw Data'!F512,'Raw Data'!T512&gt;'Raw Data'!S512),'Raw Data'!H512,0))</f>
        <v>0</v>
      </c>
      <c r="X517">
        <f>IF(AND('Raw Data'!G512&gt;4,'Raw Data'!S512&gt;'Raw Data'!T512, ISNUMBER('Raw Data'!S512)),'Raw Data'!M512,IF(AND('Raw Data'!G512&gt;4,'Raw Data'!S512='Raw Data'!T512, ISNUMBER('Raw Data'!S512)),0,IF(AND(ISNUMBER('Raw Data'!S512), 'Raw Data'!S512='Raw Data'!T512),'Raw Data'!G512,0)))</f>
        <v>0</v>
      </c>
      <c r="Y517">
        <f>IF(AND('Raw Data'!G512&gt;4,'Raw Data'!S512&lt;'Raw Data'!T512),'Raw Data'!O512,IF(AND('Raw Data'!G512&gt;4,'Raw Data'!S512='Raw Data'!T512),0,IF('Raw Data'!S512='Raw Data'!T512,'Raw Data'!G512,0)))</f>
        <v>0</v>
      </c>
      <c r="Z517">
        <f>IF(AND('Raw Data'!G512&lt;4, 'Raw Data'!S512='Raw Data'!T512), 'Raw Data'!G512,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Data'!U513</f>
        <v>0</v>
      </c>
      <c r="B518">
        <f>IF('Raw Data'!S513&gt;'Raw Data'!T513, 'Raw Data'!F513, 0)</f>
        <v>0</v>
      </c>
      <c r="C518">
        <f>IF(AND(ISNUMBER('Raw Data'!S513), 'Raw Data'!S513='Raw Data'!T513), 'Raw Data'!G513, 0)</f>
        <v>0</v>
      </c>
      <c r="D518">
        <f>IF('Raw Data'!S513&lt;'Raw Data'!T513, 'Raw Data'!H513, 0)</f>
        <v>0</v>
      </c>
      <c r="E518">
        <f>IF(SUM('Raw Data'!S513:T513)&gt;2, 'Raw Data'!I513, 0)</f>
        <v>0</v>
      </c>
      <c r="F518">
        <f>IF(AND(ISNUMBER('Raw Data'!S513),SUM('Raw Data'!S513:T513)&lt;3),'Raw Data'!I513,)</f>
        <v>0</v>
      </c>
      <c r="G518">
        <f>IF(AND('Raw Data'!S513&gt;0, 'Raw Data'!T513&gt;0), 'Raw Data'!K513, 0)</f>
        <v>0</v>
      </c>
      <c r="H518">
        <f>IF(AND(ISNUMBER('Raw Data'!S513), OR('Raw Data'!S513=0, 'Raw Data'!T513=0)), 'Raw Data'!L513, 0)</f>
        <v>0</v>
      </c>
      <c r="I518">
        <f>IF('Raw Data'!S513='Raw Data'!T513, 0, IF('Raw Data'!S513&gt;'Raw Data'!T513, 'Raw Data'!M513, 0))</f>
        <v>0</v>
      </c>
      <c r="J518">
        <f>IF('Raw Data'!S513='Raw Data'!T513, 0, IF('Raw Data'!S513&lt;'Raw Data'!T513, 'Raw Data'!O513, 0))</f>
        <v>0</v>
      </c>
      <c r="K518">
        <f>IF(AND(ISNUMBER('Raw Data'!S513), OR('Raw Data'!S513&gt;'Raw Data'!T513, 'Raw Data'!S513='Raw Data'!T513)), 'Raw Data'!P513, 0)</f>
        <v>0</v>
      </c>
      <c r="L518">
        <f>IF(AND(ISNUMBER('Raw Data'!S513), OR('Raw Data'!S513&lt;'Raw Data'!T513, 'Raw Data'!S513='Raw Data'!T513)), 'Raw Data'!Q513, 0)</f>
        <v>0</v>
      </c>
      <c r="M518">
        <f>IF(AND(ISNUMBER('Raw Data'!S513), OR('Raw Data'!S513&gt;'Raw Data'!T513, 'Raw Data'!S513&lt;'Raw Data'!T513)), 'Raw Data'!R513, 0)</f>
        <v>0</v>
      </c>
      <c r="N518">
        <f>IF(AND('Raw Data'!F513&lt;'Raw Data'!H513, 'Raw Data'!S513&gt;'Raw Data'!T513), 'Raw Data'!F513, 0)</f>
        <v>0</v>
      </c>
      <c r="O518" t="b">
        <f>'Raw Data'!F513&lt;'Raw Data'!H513</f>
        <v>0</v>
      </c>
      <c r="P518">
        <f>IF(AND('Raw Data'!F513&gt;'Raw Data'!H513, 'Raw Data'!S513&gt;'Raw Data'!T513), 'Raw Data'!F513, 0)</f>
        <v>0</v>
      </c>
      <c r="Q518">
        <f>IF(AND('Raw Data'!F513&gt;'Raw Data'!H513, 'Raw Data'!S513&lt;'Raw Data'!T513), 'Raw Data'!H513, 0)</f>
        <v>0</v>
      </c>
      <c r="R518">
        <f>IF(AND('Raw Data'!F513&lt;'Raw Data'!H513, 'Raw Data'!S513&lt;'Raw Data'!T513), 'Raw Data'!H513, 0)</f>
        <v>0</v>
      </c>
      <c r="S518">
        <f>IF(ISNUMBER('Raw Data'!F513), IF(_xlfn.XLOOKUP(SMALL('Raw Data'!F513:H513, 1), B518:D518, B518:D518, 0)&gt;0, SMALL('Raw Data'!F513:H513, 1), 0), 0)</f>
        <v>0</v>
      </c>
      <c r="T518">
        <f>IF(ISNUMBER('Raw Data'!F513), IF(_xlfn.XLOOKUP(SMALL('Raw Data'!F513:H513, 2), B518:D518, B518:D518, 0)&gt;0, SMALL('Raw Data'!F513:H513, 2), 0), 0)</f>
        <v>0</v>
      </c>
      <c r="U518">
        <f>IF(ISNUMBER('Raw Data'!F513), IF(_xlfn.XLOOKUP(SMALL('Raw Data'!F513:H513, 3), B518:D518, B518:D518, 0)&gt;0, SMALL('Raw Data'!F513:H513, 3), 0), 0)</f>
        <v>0</v>
      </c>
      <c r="V518">
        <f>IF(AND('Raw Data'!F513&lt;'Raw Data'!H513,'Raw Data'!S513&gt;'Raw Data'!T513),'Raw Data'!F513,IF(AND('Raw Data'!H513&lt;'Raw Data'!F513,'Raw Data'!T513&gt;'Raw Data'!S513),'Raw Data'!H513,0))</f>
        <v>0</v>
      </c>
      <c r="W518">
        <f>IF(AND('Raw Data'!F513&gt;'Raw Data'!H513,'Raw Data'!S513&gt;'Raw Data'!T513),'Raw Data'!F513,IF(AND('Raw Data'!H513&gt;'Raw Data'!F513,'Raw Data'!T513&gt;'Raw Data'!S513),'Raw Data'!H513,0))</f>
        <v>0</v>
      </c>
      <c r="X518">
        <f>IF(AND('Raw Data'!G513&gt;4,'Raw Data'!S513&gt;'Raw Data'!T513, ISNUMBER('Raw Data'!S513)),'Raw Data'!M513,IF(AND('Raw Data'!G513&gt;4,'Raw Data'!S513='Raw Data'!T513, ISNUMBER('Raw Data'!S513)),0,IF(AND(ISNUMBER('Raw Data'!S513), 'Raw Data'!S513='Raw Data'!T513),'Raw Data'!G513,0)))</f>
        <v>0</v>
      </c>
      <c r="Y518">
        <f>IF(AND('Raw Data'!G513&gt;4,'Raw Data'!S513&lt;'Raw Data'!T513),'Raw Data'!O513,IF(AND('Raw Data'!G513&gt;4,'Raw Data'!S513='Raw Data'!T513),0,IF('Raw Data'!S513='Raw Data'!T513,'Raw Data'!G513,0)))</f>
        <v>0</v>
      </c>
      <c r="Z518">
        <f>IF(AND('Raw Data'!G513&lt;4, 'Raw Data'!S513='Raw Data'!T513), 'Raw Data'!G513,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Data'!U514</f>
        <v>0</v>
      </c>
      <c r="B519">
        <f>IF('Raw Data'!S514&gt;'Raw Data'!T514, 'Raw Data'!F514, 0)</f>
        <v>0</v>
      </c>
      <c r="C519">
        <f>IF(AND(ISNUMBER('Raw Data'!S514), 'Raw Data'!S514='Raw Data'!T514), 'Raw Data'!G514, 0)</f>
        <v>0</v>
      </c>
      <c r="D519">
        <f>IF('Raw Data'!S514&lt;'Raw Data'!T514, 'Raw Data'!H514, 0)</f>
        <v>0</v>
      </c>
      <c r="E519">
        <f>IF(SUM('Raw Data'!S514:T514)&gt;2, 'Raw Data'!I514, 0)</f>
        <v>0</v>
      </c>
      <c r="F519">
        <f>IF(AND(ISNUMBER('Raw Data'!S514),SUM('Raw Data'!S514:T514)&lt;3),'Raw Data'!I514,)</f>
        <v>0</v>
      </c>
      <c r="G519">
        <f>IF(AND('Raw Data'!S514&gt;0, 'Raw Data'!T514&gt;0), 'Raw Data'!K514, 0)</f>
        <v>0</v>
      </c>
      <c r="H519">
        <f>IF(AND(ISNUMBER('Raw Data'!S514), OR('Raw Data'!S514=0, 'Raw Data'!T514=0)), 'Raw Data'!L514, 0)</f>
        <v>0</v>
      </c>
      <c r="I519">
        <f>IF('Raw Data'!S514='Raw Data'!T514, 0, IF('Raw Data'!S514&gt;'Raw Data'!T514, 'Raw Data'!M514, 0))</f>
        <v>0</v>
      </c>
      <c r="J519">
        <f>IF('Raw Data'!S514='Raw Data'!T514, 0, IF('Raw Data'!S514&lt;'Raw Data'!T514, 'Raw Data'!O514, 0))</f>
        <v>0</v>
      </c>
      <c r="K519">
        <f>IF(AND(ISNUMBER('Raw Data'!S514), OR('Raw Data'!S514&gt;'Raw Data'!T514, 'Raw Data'!S514='Raw Data'!T514)), 'Raw Data'!P514, 0)</f>
        <v>0</v>
      </c>
      <c r="L519">
        <f>IF(AND(ISNUMBER('Raw Data'!S514), OR('Raw Data'!S514&lt;'Raw Data'!T514, 'Raw Data'!S514='Raw Data'!T514)), 'Raw Data'!Q514, 0)</f>
        <v>0</v>
      </c>
      <c r="M519">
        <f>IF(AND(ISNUMBER('Raw Data'!S514), OR('Raw Data'!S514&gt;'Raw Data'!T514, 'Raw Data'!S514&lt;'Raw Data'!T514)), 'Raw Data'!R514, 0)</f>
        <v>0</v>
      </c>
      <c r="N519">
        <f>IF(AND('Raw Data'!F514&lt;'Raw Data'!H514, 'Raw Data'!S514&gt;'Raw Data'!T514), 'Raw Data'!F514, 0)</f>
        <v>0</v>
      </c>
      <c r="O519" t="b">
        <f>'Raw Data'!F514&lt;'Raw Data'!H514</f>
        <v>0</v>
      </c>
      <c r="P519">
        <f>IF(AND('Raw Data'!F514&gt;'Raw Data'!H514, 'Raw Data'!S514&gt;'Raw Data'!T514), 'Raw Data'!F514, 0)</f>
        <v>0</v>
      </c>
      <c r="Q519">
        <f>IF(AND('Raw Data'!F514&gt;'Raw Data'!H514, 'Raw Data'!S514&lt;'Raw Data'!T514), 'Raw Data'!H514, 0)</f>
        <v>0</v>
      </c>
      <c r="R519">
        <f>IF(AND('Raw Data'!F514&lt;'Raw Data'!H514, 'Raw Data'!S514&lt;'Raw Data'!T514), 'Raw Data'!H514, 0)</f>
        <v>0</v>
      </c>
      <c r="S519">
        <f>IF(ISNUMBER('Raw Data'!F514), IF(_xlfn.XLOOKUP(SMALL('Raw Data'!F514:H514, 1), B519:D519, B519:D519, 0)&gt;0, SMALL('Raw Data'!F514:H514, 1), 0), 0)</f>
        <v>0</v>
      </c>
      <c r="T519">
        <f>IF(ISNUMBER('Raw Data'!F514), IF(_xlfn.XLOOKUP(SMALL('Raw Data'!F514:H514, 2), B519:D519, B519:D519, 0)&gt;0, SMALL('Raw Data'!F514:H514, 2), 0), 0)</f>
        <v>0</v>
      </c>
      <c r="U519">
        <f>IF(ISNUMBER('Raw Data'!F514), IF(_xlfn.XLOOKUP(SMALL('Raw Data'!F514:H514, 3), B519:D519, B519:D519, 0)&gt;0, SMALL('Raw Data'!F514:H514, 3), 0), 0)</f>
        <v>0</v>
      </c>
      <c r="V519">
        <f>IF(AND('Raw Data'!F514&lt;'Raw Data'!H514,'Raw Data'!S514&gt;'Raw Data'!T514),'Raw Data'!F514,IF(AND('Raw Data'!H514&lt;'Raw Data'!F514,'Raw Data'!T514&gt;'Raw Data'!S514),'Raw Data'!H514,0))</f>
        <v>0</v>
      </c>
      <c r="W519">
        <f>IF(AND('Raw Data'!F514&gt;'Raw Data'!H514,'Raw Data'!S514&gt;'Raw Data'!T514),'Raw Data'!F514,IF(AND('Raw Data'!H514&gt;'Raw Data'!F514,'Raw Data'!T514&gt;'Raw Data'!S514),'Raw Data'!H514,0))</f>
        <v>0</v>
      </c>
      <c r="X519">
        <f>IF(AND('Raw Data'!G514&gt;4,'Raw Data'!S514&gt;'Raw Data'!T514, ISNUMBER('Raw Data'!S514)),'Raw Data'!M514,IF(AND('Raw Data'!G514&gt;4,'Raw Data'!S514='Raw Data'!T514, ISNUMBER('Raw Data'!S514)),0,IF(AND(ISNUMBER('Raw Data'!S514), 'Raw Data'!S514='Raw Data'!T514),'Raw Data'!G514,0)))</f>
        <v>0</v>
      </c>
      <c r="Y519">
        <f>IF(AND('Raw Data'!G514&gt;4,'Raw Data'!S514&lt;'Raw Data'!T514),'Raw Data'!O514,IF(AND('Raw Data'!G514&gt;4,'Raw Data'!S514='Raw Data'!T514),0,IF('Raw Data'!S514='Raw Data'!T514,'Raw Data'!G514,0)))</f>
        <v>0</v>
      </c>
      <c r="Z519">
        <f>IF(AND('Raw Data'!G514&lt;4, 'Raw Data'!S514='Raw Data'!T514), 'Raw Data'!G514,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Data'!U515</f>
        <v>0</v>
      </c>
      <c r="B520">
        <f>IF('Raw Data'!S515&gt;'Raw Data'!T515, 'Raw Data'!F515, 0)</f>
        <v>0</v>
      </c>
      <c r="C520">
        <f>IF(AND(ISNUMBER('Raw Data'!S515), 'Raw Data'!S515='Raw Data'!T515), 'Raw Data'!G515, 0)</f>
        <v>0</v>
      </c>
      <c r="D520">
        <f>IF('Raw Data'!S515&lt;'Raw Data'!T515, 'Raw Data'!H515, 0)</f>
        <v>0</v>
      </c>
      <c r="E520">
        <f>IF(SUM('Raw Data'!S515:T515)&gt;2, 'Raw Data'!I515, 0)</f>
        <v>0</v>
      </c>
      <c r="F520">
        <f>IF(AND(ISNUMBER('Raw Data'!S515),SUM('Raw Data'!S515:T515)&lt;3),'Raw Data'!I515,)</f>
        <v>0</v>
      </c>
      <c r="G520">
        <f>IF(AND('Raw Data'!S515&gt;0, 'Raw Data'!T515&gt;0), 'Raw Data'!K515, 0)</f>
        <v>0</v>
      </c>
      <c r="H520">
        <f>IF(AND(ISNUMBER('Raw Data'!S515), OR('Raw Data'!S515=0, 'Raw Data'!T515=0)), 'Raw Data'!L515, 0)</f>
        <v>0</v>
      </c>
      <c r="I520">
        <f>IF('Raw Data'!S515='Raw Data'!T515, 0, IF('Raw Data'!S515&gt;'Raw Data'!T515, 'Raw Data'!M515, 0))</f>
        <v>0</v>
      </c>
      <c r="J520">
        <f>IF('Raw Data'!S515='Raw Data'!T515, 0, IF('Raw Data'!S515&lt;'Raw Data'!T515, 'Raw Data'!O515, 0))</f>
        <v>0</v>
      </c>
      <c r="K520">
        <f>IF(AND(ISNUMBER('Raw Data'!S515), OR('Raw Data'!S515&gt;'Raw Data'!T515, 'Raw Data'!S515='Raw Data'!T515)), 'Raw Data'!P515, 0)</f>
        <v>0</v>
      </c>
      <c r="L520">
        <f>IF(AND(ISNUMBER('Raw Data'!S515), OR('Raw Data'!S515&lt;'Raw Data'!T515, 'Raw Data'!S515='Raw Data'!T515)), 'Raw Data'!Q515, 0)</f>
        <v>0</v>
      </c>
      <c r="M520">
        <f>IF(AND(ISNUMBER('Raw Data'!S515), OR('Raw Data'!S515&gt;'Raw Data'!T515, 'Raw Data'!S515&lt;'Raw Data'!T515)), 'Raw Data'!R515, 0)</f>
        <v>0</v>
      </c>
      <c r="N520">
        <f>IF(AND('Raw Data'!F515&lt;'Raw Data'!H515, 'Raw Data'!S515&gt;'Raw Data'!T515), 'Raw Data'!F515, 0)</f>
        <v>0</v>
      </c>
      <c r="O520" t="b">
        <f>'Raw Data'!F515&lt;'Raw Data'!H515</f>
        <v>0</v>
      </c>
      <c r="P520">
        <f>IF(AND('Raw Data'!F515&gt;'Raw Data'!H515, 'Raw Data'!S515&gt;'Raw Data'!T515), 'Raw Data'!F515, 0)</f>
        <v>0</v>
      </c>
      <c r="Q520">
        <f>IF(AND('Raw Data'!F515&gt;'Raw Data'!H515, 'Raw Data'!S515&lt;'Raw Data'!T515), 'Raw Data'!H515, 0)</f>
        <v>0</v>
      </c>
      <c r="R520">
        <f>IF(AND('Raw Data'!F515&lt;'Raw Data'!H515, 'Raw Data'!S515&lt;'Raw Data'!T515), 'Raw Data'!H515, 0)</f>
        <v>0</v>
      </c>
      <c r="S520">
        <f>IF(ISNUMBER('Raw Data'!F515), IF(_xlfn.XLOOKUP(SMALL('Raw Data'!F515:H515, 1), B520:D520, B520:D520, 0)&gt;0, SMALL('Raw Data'!F515:H515, 1), 0), 0)</f>
        <v>0</v>
      </c>
      <c r="T520">
        <f>IF(ISNUMBER('Raw Data'!F515), IF(_xlfn.XLOOKUP(SMALL('Raw Data'!F515:H515, 2), B520:D520, B520:D520, 0)&gt;0, SMALL('Raw Data'!F515:H515, 2), 0), 0)</f>
        <v>0</v>
      </c>
      <c r="U520">
        <f>IF(ISNUMBER('Raw Data'!F515), IF(_xlfn.XLOOKUP(SMALL('Raw Data'!F515:H515, 3), B520:D520, B520:D520, 0)&gt;0, SMALL('Raw Data'!F515:H515, 3), 0), 0)</f>
        <v>0</v>
      </c>
      <c r="V520">
        <f>IF(AND('Raw Data'!F515&lt;'Raw Data'!H515,'Raw Data'!S515&gt;'Raw Data'!T515),'Raw Data'!F515,IF(AND('Raw Data'!H515&lt;'Raw Data'!F515,'Raw Data'!T515&gt;'Raw Data'!S515),'Raw Data'!H515,0))</f>
        <v>0</v>
      </c>
      <c r="W520">
        <f>IF(AND('Raw Data'!F515&gt;'Raw Data'!H515,'Raw Data'!S515&gt;'Raw Data'!T515),'Raw Data'!F515,IF(AND('Raw Data'!H515&gt;'Raw Data'!F515,'Raw Data'!T515&gt;'Raw Data'!S515),'Raw Data'!H515,0))</f>
        <v>0</v>
      </c>
      <c r="X520">
        <f>IF(AND('Raw Data'!G515&gt;4,'Raw Data'!S515&gt;'Raw Data'!T515, ISNUMBER('Raw Data'!S515)),'Raw Data'!M515,IF(AND('Raw Data'!G515&gt;4,'Raw Data'!S515='Raw Data'!T515, ISNUMBER('Raw Data'!S515)),0,IF(AND(ISNUMBER('Raw Data'!S515), 'Raw Data'!S515='Raw Data'!T515),'Raw Data'!G515,0)))</f>
        <v>0</v>
      </c>
      <c r="Y520">
        <f>IF(AND('Raw Data'!G515&gt;4,'Raw Data'!S515&lt;'Raw Data'!T515),'Raw Data'!O515,IF(AND('Raw Data'!G515&gt;4,'Raw Data'!S515='Raw Data'!T515),0,IF('Raw Data'!S515='Raw Data'!T515,'Raw Data'!G515,0)))</f>
        <v>0</v>
      </c>
      <c r="Z520">
        <f>IF(AND('Raw Data'!G515&lt;4, 'Raw Data'!S515='Raw Data'!T515), 'Raw Data'!G515,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Data'!U516</f>
        <v>0</v>
      </c>
      <c r="B521">
        <f>IF('Raw Data'!S516&gt;'Raw Data'!T516, 'Raw Data'!F516, 0)</f>
        <v>0</v>
      </c>
      <c r="C521">
        <f>IF(AND(ISNUMBER('Raw Data'!S516), 'Raw Data'!S516='Raw Data'!T516), 'Raw Data'!G516, 0)</f>
        <v>0</v>
      </c>
      <c r="D521">
        <f>IF('Raw Data'!S516&lt;'Raw Data'!T516, 'Raw Data'!H516, 0)</f>
        <v>0</v>
      </c>
      <c r="E521">
        <f>IF(SUM('Raw Data'!S516:T516)&gt;2, 'Raw Data'!I516, 0)</f>
        <v>0</v>
      </c>
      <c r="F521">
        <f>IF(AND(ISNUMBER('Raw Data'!S516),SUM('Raw Data'!S516:T516)&lt;3),'Raw Data'!I516,)</f>
        <v>0</v>
      </c>
      <c r="G521">
        <f>IF(AND('Raw Data'!S516&gt;0, 'Raw Data'!T516&gt;0), 'Raw Data'!K516, 0)</f>
        <v>0</v>
      </c>
      <c r="H521">
        <f>IF(AND(ISNUMBER('Raw Data'!S516), OR('Raw Data'!S516=0, 'Raw Data'!T516=0)), 'Raw Data'!L516, 0)</f>
        <v>0</v>
      </c>
      <c r="I521">
        <f>IF('Raw Data'!S516='Raw Data'!T516, 0, IF('Raw Data'!S516&gt;'Raw Data'!T516, 'Raw Data'!M516, 0))</f>
        <v>0</v>
      </c>
      <c r="J521">
        <f>IF('Raw Data'!S516='Raw Data'!T516, 0, IF('Raw Data'!S516&lt;'Raw Data'!T516, 'Raw Data'!O516, 0))</f>
        <v>0</v>
      </c>
      <c r="K521">
        <f>IF(AND(ISNUMBER('Raw Data'!S516), OR('Raw Data'!S516&gt;'Raw Data'!T516, 'Raw Data'!S516='Raw Data'!T516)), 'Raw Data'!P516, 0)</f>
        <v>0</v>
      </c>
      <c r="L521">
        <f>IF(AND(ISNUMBER('Raw Data'!S516), OR('Raw Data'!S516&lt;'Raw Data'!T516, 'Raw Data'!S516='Raw Data'!T516)), 'Raw Data'!Q516, 0)</f>
        <v>0</v>
      </c>
      <c r="M521">
        <f>IF(AND(ISNUMBER('Raw Data'!S516), OR('Raw Data'!S516&gt;'Raw Data'!T516, 'Raw Data'!S516&lt;'Raw Data'!T516)), 'Raw Data'!R516, 0)</f>
        <v>0</v>
      </c>
      <c r="N521">
        <f>IF(AND('Raw Data'!F516&lt;'Raw Data'!H516, 'Raw Data'!S516&gt;'Raw Data'!T516), 'Raw Data'!F516, 0)</f>
        <v>0</v>
      </c>
      <c r="O521" t="b">
        <f>'Raw Data'!F516&lt;'Raw Data'!H516</f>
        <v>0</v>
      </c>
      <c r="P521">
        <f>IF(AND('Raw Data'!F516&gt;'Raw Data'!H516, 'Raw Data'!S516&gt;'Raw Data'!T516), 'Raw Data'!F516, 0)</f>
        <v>0</v>
      </c>
      <c r="Q521">
        <f>IF(AND('Raw Data'!F516&gt;'Raw Data'!H516, 'Raw Data'!S516&lt;'Raw Data'!T516), 'Raw Data'!H516, 0)</f>
        <v>0</v>
      </c>
      <c r="R521">
        <f>IF(AND('Raw Data'!F516&lt;'Raw Data'!H516, 'Raw Data'!S516&lt;'Raw Data'!T516), 'Raw Data'!H516, 0)</f>
        <v>0</v>
      </c>
      <c r="S521">
        <f>IF(ISNUMBER('Raw Data'!F516), IF(_xlfn.XLOOKUP(SMALL('Raw Data'!F516:H516, 1), B521:D521, B521:D521, 0)&gt;0, SMALL('Raw Data'!F516:H516, 1), 0), 0)</f>
        <v>0</v>
      </c>
      <c r="T521">
        <f>IF(ISNUMBER('Raw Data'!F516), IF(_xlfn.XLOOKUP(SMALL('Raw Data'!F516:H516, 2), B521:D521, B521:D521, 0)&gt;0, SMALL('Raw Data'!F516:H516, 2), 0), 0)</f>
        <v>0</v>
      </c>
      <c r="U521">
        <f>IF(ISNUMBER('Raw Data'!F516), IF(_xlfn.XLOOKUP(SMALL('Raw Data'!F516:H516, 3), B521:D521, B521:D521, 0)&gt;0, SMALL('Raw Data'!F516:H516, 3), 0), 0)</f>
        <v>0</v>
      </c>
      <c r="V521">
        <f>IF(AND('Raw Data'!F516&lt;'Raw Data'!H516,'Raw Data'!S516&gt;'Raw Data'!T516),'Raw Data'!F516,IF(AND('Raw Data'!H516&lt;'Raw Data'!F516,'Raw Data'!T516&gt;'Raw Data'!S516),'Raw Data'!H516,0))</f>
        <v>0</v>
      </c>
      <c r="W521">
        <f>IF(AND('Raw Data'!F516&gt;'Raw Data'!H516,'Raw Data'!S516&gt;'Raw Data'!T516),'Raw Data'!F516,IF(AND('Raw Data'!H516&gt;'Raw Data'!F516,'Raw Data'!T516&gt;'Raw Data'!S516),'Raw Data'!H516,0))</f>
        <v>0</v>
      </c>
      <c r="X521">
        <f>IF(AND('Raw Data'!G516&gt;4,'Raw Data'!S516&gt;'Raw Data'!T516, ISNUMBER('Raw Data'!S516)),'Raw Data'!M516,IF(AND('Raw Data'!G516&gt;4,'Raw Data'!S516='Raw Data'!T516, ISNUMBER('Raw Data'!S516)),0,IF(AND(ISNUMBER('Raw Data'!S516), 'Raw Data'!S516='Raw Data'!T516),'Raw Data'!G516,0)))</f>
        <v>0</v>
      </c>
      <c r="Y521">
        <f>IF(AND('Raw Data'!G516&gt;4,'Raw Data'!S516&lt;'Raw Data'!T516),'Raw Data'!O516,IF(AND('Raw Data'!G516&gt;4,'Raw Data'!S516='Raw Data'!T516),0,IF('Raw Data'!S516='Raw Data'!T516,'Raw Data'!G516,0)))</f>
        <v>0</v>
      </c>
      <c r="Z521">
        <f>IF(AND('Raw Data'!G516&lt;4, 'Raw Data'!S516='Raw Data'!T516), 'Raw Data'!G516,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Data'!U517</f>
        <v>0</v>
      </c>
      <c r="B522">
        <f>IF('Raw Data'!S517&gt;'Raw Data'!T517, 'Raw Data'!F517, 0)</f>
        <v>0</v>
      </c>
      <c r="C522">
        <f>IF(AND(ISNUMBER('Raw Data'!S517), 'Raw Data'!S517='Raw Data'!T517), 'Raw Data'!G517, 0)</f>
        <v>0</v>
      </c>
      <c r="D522">
        <f>IF('Raw Data'!S517&lt;'Raw Data'!T517, 'Raw Data'!H517, 0)</f>
        <v>0</v>
      </c>
      <c r="E522">
        <f>IF(SUM('Raw Data'!S517:T517)&gt;2, 'Raw Data'!I517, 0)</f>
        <v>0</v>
      </c>
      <c r="F522">
        <f>IF(AND(ISNUMBER('Raw Data'!S517),SUM('Raw Data'!S517:T517)&lt;3),'Raw Data'!I517,)</f>
        <v>0</v>
      </c>
      <c r="G522">
        <f>IF(AND('Raw Data'!S517&gt;0, 'Raw Data'!T517&gt;0), 'Raw Data'!K517, 0)</f>
        <v>0</v>
      </c>
      <c r="H522">
        <f>IF(AND(ISNUMBER('Raw Data'!S517), OR('Raw Data'!S517=0, 'Raw Data'!T517=0)), 'Raw Data'!L517, 0)</f>
        <v>0</v>
      </c>
      <c r="I522">
        <f>IF('Raw Data'!S517='Raw Data'!T517, 0, IF('Raw Data'!S517&gt;'Raw Data'!T517, 'Raw Data'!M517, 0))</f>
        <v>0</v>
      </c>
      <c r="J522">
        <f>IF('Raw Data'!S517='Raw Data'!T517, 0, IF('Raw Data'!S517&lt;'Raw Data'!T517, 'Raw Data'!O517, 0))</f>
        <v>0</v>
      </c>
      <c r="K522">
        <f>IF(AND(ISNUMBER('Raw Data'!S517), OR('Raw Data'!S517&gt;'Raw Data'!T517, 'Raw Data'!S517='Raw Data'!T517)), 'Raw Data'!P517, 0)</f>
        <v>0</v>
      </c>
      <c r="L522">
        <f>IF(AND(ISNUMBER('Raw Data'!S517), OR('Raw Data'!S517&lt;'Raw Data'!T517, 'Raw Data'!S517='Raw Data'!T517)), 'Raw Data'!Q517, 0)</f>
        <v>0</v>
      </c>
      <c r="M522">
        <f>IF(AND(ISNUMBER('Raw Data'!S517), OR('Raw Data'!S517&gt;'Raw Data'!T517, 'Raw Data'!S517&lt;'Raw Data'!T517)), 'Raw Data'!R517, 0)</f>
        <v>0</v>
      </c>
      <c r="N522">
        <f>IF(AND('Raw Data'!F517&lt;'Raw Data'!H517, 'Raw Data'!S517&gt;'Raw Data'!T517), 'Raw Data'!F517, 0)</f>
        <v>0</v>
      </c>
      <c r="O522" t="b">
        <f>'Raw Data'!F517&lt;'Raw Data'!H517</f>
        <v>0</v>
      </c>
      <c r="P522">
        <f>IF(AND('Raw Data'!F517&gt;'Raw Data'!H517, 'Raw Data'!S517&gt;'Raw Data'!T517), 'Raw Data'!F517, 0)</f>
        <v>0</v>
      </c>
      <c r="Q522">
        <f>IF(AND('Raw Data'!F517&gt;'Raw Data'!H517, 'Raw Data'!S517&lt;'Raw Data'!T517), 'Raw Data'!H517, 0)</f>
        <v>0</v>
      </c>
      <c r="R522">
        <f>IF(AND('Raw Data'!F517&lt;'Raw Data'!H517, 'Raw Data'!S517&lt;'Raw Data'!T517), 'Raw Data'!H517, 0)</f>
        <v>0</v>
      </c>
      <c r="S522">
        <f>IF(ISNUMBER('Raw Data'!F517), IF(_xlfn.XLOOKUP(SMALL('Raw Data'!F517:H517, 1), B522:D522, B522:D522, 0)&gt;0, SMALL('Raw Data'!F517:H517, 1), 0), 0)</f>
        <v>0</v>
      </c>
      <c r="T522">
        <f>IF(ISNUMBER('Raw Data'!F517), IF(_xlfn.XLOOKUP(SMALL('Raw Data'!F517:H517, 2), B522:D522, B522:D522, 0)&gt;0, SMALL('Raw Data'!F517:H517, 2), 0), 0)</f>
        <v>0</v>
      </c>
      <c r="U522">
        <f>IF(ISNUMBER('Raw Data'!F517), IF(_xlfn.XLOOKUP(SMALL('Raw Data'!F517:H517, 3), B522:D522, B522:D522, 0)&gt;0, SMALL('Raw Data'!F517:H517, 3), 0), 0)</f>
        <v>0</v>
      </c>
      <c r="V522">
        <f>IF(AND('Raw Data'!F517&lt;'Raw Data'!H517,'Raw Data'!S517&gt;'Raw Data'!T517),'Raw Data'!F517,IF(AND('Raw Data'!H517&lt;'Raw Data'!F517,'Raw Data'!T517&gt;'Raw Data'!S517),'Raw Data'!H517,0))</f>
        <v>0</v>
      </c>
      <c r="W522">
        <f>IF(AND('Raw Data'!F517&gt;'Raw Data'!H517,'Raw Data'!S517&gt;'Raw Data'!T517),'Raw Data'!F517,IF(AND('Raw Data'!H517&gt;'Raw Data'!F517,'Raw Data'!T517&gt;'Raw Data'!S517),'Raw Data'!H517,0))</f>
        <v>0</v>
      </c>
      <c r="X522">
        <f>IF(AND('Raw Data'!G517&gt;4,'Raw Data'!S517&gt;'Raw Data'!T517, ISNUMBER('Raw Data'!S517)),'Raw Data'!M517,IF(AND('Raw Data'!G517&gt;4,'Raw Data'!S517='Raw Data'!T517, ISNUMBER('Raw Data'!S517)),0,IF(AND(ISNUMBER('Raw Data'!S517), 'Raw Data'!S517='Raw Data'!T517),'Raw Data'!G517,0)))</f>
        <v>0</v>
      </c>
      <c r="Y522">
        <f>IF(AND('Raw Data'!G517&gt;4,'Raw Data'!S517&lt;'Raw Data'!T517),'Raw Data'!O517,IF(AND('Raw Data'!G517&gt;4,'Raw Data'!S517='Raw Data'!T517),0,IF('Raw Data'!S517='Raw Data'!T517,'Raw Data'!G517,0)))</f>
        <v>0</v>
      </c>
      <c r="Z522">
        <f>IF(AND('Raw Data'!G517&lt;4, 'Raw Data'!S517='Raw Data'!T517), 'Raw Data'!G517,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Data'!U518</f>
        <v>0</v>
      </c>
      <c r="B523">
        <f>IF('Raw Data'!S518&gt;'Raw Data'!T518, 'Raw Data'!F518, 0)</f>
        <v>0</v>
      </c>
      <c r="C523">
        <f>IF(AND(ISNUMBER('Raw Data'!S518), 'Raw Data'!S518='Raw Data'!T518), 'Raw Data'!G518, 0)</f>
        <v>0</v>
      </c>
      <c r="D523">
        <f>IF('Raw Data'!S518&lt;'Raw Data'!T518, 'Raw Data'!H518, 0)</f>
        <v>0</v>
      </c>
      <c r="E523">
        <f>IF(SUM('Raw Data'!S518:T518)&gt;2, 'Raw Data'!I518, 0)</f>
        <v>0</v>
      </c>
      <c r="F523">
        <f>IF(AND(ISNUMBER('Raw Data'!S518),SUM('Raw Data'!S518:T518)&lt;3),'Raw Data'!I518,)</f>
        <v>0</v>
      </c>
      <c r="G523">
        <f>IF(AND('Raw Data'!S518&gt;0, 'Raw Data'!T518&gt;0), 'Raw Data'!K518, 0)</f>
        <v>0</v>
      </c>
      <c r="H523">
        <f>IF(AND(ISNUMBER('Raw Data'!S518), OR('Raw Data'!S518=0, 'Raw Data'!T518=0)), 'Raw Data'!L518, 0)</f>
        <v>0</v>
      </c>
      <c r="I523">
        <f>IF('Raw Data'!S518='Raw Data'!T518, 0, IF('Raw Data'!S518&gt;'Raw Data'!T518, 'Raw Data'!M518, 0))</f>
        <v>0</v>
      </c>
      <c r="J523">
        <f>IF('Raw Data'!S518='Raw Data'!T518, 0, IF('Raw Data'!S518&lt;'Raw Data'!T518, 'Raw Data'!O518, 0))</f>
        <v>0</v>
      </c>
      <c r="K523">
        <f>IF(AND(ISNUMBER('Raw Data'!S518), OR('Raw Data'!S518&gt;'Raw Data'!T518, 'Raw Data'!S518='Raw Data'!T518)), 'Raw Data'!P518, 0)</f>
        <v>0</v>
      </c>
      <c r="L523">
        <f>IF(AND(ISNUMBER('Raw Data'!S518), OR('Raw Data'!S518&lt;'Raw Data'!T518, 'Raw Data'!S518='Raw Data'!T518)), 'Raw Data'!Q518, 0)</f>
        <v>0</v>
      </c>
      <c r="M523">
        <f>IF(AND(ISNUMBER('Raw Data'!S518), OR('Raw Data'!S518&gt;'Raw Data'!T518, 'Raw Data'!S518&lt;'Raw Data'!T518)), 'Raw Data'!R518, 0)</f>
        <v>0</v>
      </c>
      <c r="N523">
        <f>IF(AND('Raw Data'!F518&lt;'Raw Data'!H518, 'Raw Data'!S518&gt;'Raw Data'!T518), 'Raw Data'!F518, 0)</f>
        <v>0</v>
      </c>
      <c r="O523" t="b">
        <f>'Raw Data'!F518&lt;'Raw Data'!H518</f>
        <v>0</v>
      </c>
      <c r="P523">
        <f>IF(AND('Raw Data'!F518&gt;'Raw Data'!H518, 'Raw Data'!S518&gt;'Raw Data'!T518), 'Raw Data'!F518, 0)</f>
        <v>0</v>
      </c>
      <c r="Q523">
        <f>IF(AND('Raw Data'!F518&gt;'Raw Data'!H518, 'Raw Data'!S518&lt;'Raw Data'!T518), 'Raw Data'!H518, 0)</f>
        <v>0</v>
      </c>
      <c r="R523">
        <f>IF(AND('Raw Data'!F518&lt;'Raw Data'!H518, 'Raw Data'!S518&lt;'Raw Data'!T518), 'Raw Data'!H518, 0)</f>
        <v>0</v>
      </c>
      <c r="S523">
        <f>IF(ISNUMBER('Raw Data'!F518), IF(_xlfn.XLOOKUP(SMALL('Raw Data'!F518:H518, 1), B523:D523, B523:D523, 0)&gt;0, SMALL('Raw Data'!F518:H518, 1), 0), 0)</f>
        <v>0</v>
      </c>
      <c r="T523">
        <f>IF(ISNUMBER('Raw Data'!F518), IF(_xlfn.XLOOKUP(SMALL('Raw Data'!F518:H518, 2), B523:D523, B523:D523, 0)&gt;0, SMALL('Raw Data'!F518:H518, 2), 0), 0)</f>
        <v>0</v>
      </c>
      <c r="U523">
        <f>IF(ISNUMBER('Raw Data'!F518), IF(_xlfn.XLOOKUP(SMALL('Raw Data'!F518:H518, 3), B523:D523, B523:D523, 0)&gt;0, SMALL('Raw Data'!F518:H518, 3), 0), 0)</f>
        <v>0</v>
      </c>
      <c r="V523">
        <f>IF(AND('Raw Data'!F518&lt;'Raw Data'!H518,'Raw Data'!S518&gt;'Raw Data'!T518),'Raw Data'!F518,IF(AND('Raw Data'!H518&lt;'Raw Data'!F518,'Raw Data'!T518&gt;'Raw Data'!S518),'Raw Data'!H518,0))</f>
        <v>0</v>
      </c>
      <c r="W523">
        <f>IF(AND('Raw Data'!F518&gt;'Raw Data'!H518,'Raw Data'!S518&gt;'Raw Data'!T518),'Raw Data'!F518,IF(AND('Raw Data'!H518&gt;'Raw Data'!F518,'Raw Data'!T518&gt;'Raw Data'!S518),'Raw Data'!H518,0))</f>
        <v>0</v>
      </c>
      <c r="X523">
        <f>IF(AND('Raw Data'!G518&gt;4,'Raw Data'!S518&gt;'Raw Data'!T518, ISNUMBER('Raw Data'!S518)),'Raw Data'!M518,IF(AND('Raw Data'!G518&gt;4,'Raw Data'!S518='Raw Data'!T518, ISNUMBER('Raw Data'!S518)),0,IF(AND(ISNUMBER('Raw Data'!S518), 'Raw Data'!S518='Raw Data'!T518),'Raw Data'!G518,0)))</f>
        <v>0</v>
      </c>
      <c r="Y523">
        <f>IF(AND('Raw Data'!G518&gt;4,'Raw Data'!S518&lt;'Raw Data'!T518),'Raw Data'!O518,IF(AND('Raw Data'!G518&gt;4,'Raw Data'!S518='Raw Data'!T518),0,IF('Raw Data'!S518='Raw Data'!T518,'Raw Data'!G518,0)))</f>
        <v>0</v>
      </c>
      <c r="Z523">
        <f>IF(AND('Raw Data'!G518&lt;4, 'Raw Data'!S518='Raw Data'!T518), 'Raw Data'!G518,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Data'!U519</f>
        <v>0</v>
      </c>
      <c r="B524">
        <f>IF('Raw Data'!S519&gt;'Raw Data'!T519, 'Raw Data'!F519, 0)</f>
        <v>0</v>
      </c>
      <c r="C524">
        <f>IF(AND(ISNUMBER('Raw Data'!S519), 'Raw Data'!S519='Raw Data'!T519), 'Raw Data'!G519, 0)</f>
        <v>0</v>
      </c>
      <c r="D524">
        <f>IF('Raw Data'!S519&lt;'Raw Data'!T519, 'Raw Data'!H519, 0)</f>
        <v>0</v>
      </c>
      <c r="E524">
        <f>IF(SUM('Raw Data'!S519:T519)&gt;2, 'Raw Data'!I519, 0)</f>
        <v>0</v>
      </c>
      <c r="F524">
        <f>IF(AND(ISNUMBER('Raw Data'!S519),SUM('Raw Data'!S519:T519)&lt;3),'Raw Data'!I519,)</f>
        <v>0</v>
      </c>
      <c r="G524">
        <f>IF(AND('Raw Data'!S519&gt;0, 'Raw Data'!T519&gt;0), 'Raw Data'!K519, 0)</f>
        <v>0</v>
      </c>
      <c r="H524">
        <f>IF(AND(ISNUMBER('Raw Data'!S519), OR('Raw Data'!S519=0, 'Raw Data'!T519=0)), 'Raw Data'!L519, 0)</f>
        <v>0</v>
      </c>
      <c r="I524">
        <f>IF('Raw Data'!S519='Raw Data'!T519, 0, IF('Raw Data'!S519&gt;'Raw Data'!T519, 'Raw Data'!M519, 0))</f>
        <v>0</v>
      </c>
      <c r="J524">
        <f>IF('Raw Data'!S519='Raw Data'!T519, 0, IF('Raw Data'!S519&lt;'Raw Data'!T519, 'Raw Data'!O519, 0))</f>
        <v>0</v>
      </c>
      <c r="K524">
        <f>IF(AND(ISNUMBER('Raw Data'!S519), OR('Raw Data'!S519&gt;'Raw Data'!T519, 'Raw Data'!S519='Raw Data'!T519)), 'Raw Data'!P519, 0)</f>
        <v>0</v>
      </c>
      <c r="L524">
        <f>IF(AND(ISNUMBER('Raw Data'!S519), OR('Raw Data'!S519&lt;'Raw Data'!T519, 'Raw Data'!S519='Raw Data'!T519)), 'Raw Data'!Q519, 0)</f>
        <v>0</v>
      </c>
      <c r="M524">
        <f>IF(AND(ISNUMBER('Raw Data'!S519), OR('Raw Data'!S519&gt;'Raw Data'!T519, 'Raw Data'!S519&lt;'Raw Data'!T519)), 'Raw Data'!R519, 0)</f>
        <v>0</v>
      </c>
      <c r="N524">
        <f>IF(AND('Raw Data'!F519&lt;'Raw Data'!H519, 'Raw Data'!S519&gt;'Raw Data'!T519), 'Raw Data'!F519, 0)</f>
        <v>0</v>
      </c>
      <c r="O524" t="b">
        <f>'Raw Data'!F519&lt;'Raw Data'!H519</f>
        <v>0</v>
      </c>
      <c r="P524">
        <f>IF(AND('Raw Data'!F519&gt;'Raw Data'!H519, 'Raw Data'!S519&gt;'Raw Data'!T519), 'Raw Data'!F519, 0)</f>
        <v>0</v>
      </c>
      <c r="Q524">
        <f>IF(AND('Raw Data'!F519&gt;'Raw Data'!H519, 'Raw Data'!S519&lt;'Raw Data'!T519), 'Raw Data'!H519, 0)</f>
        <v>0</v>
      </c>
      <c r="R524">
        <f>IF(AND('Raw Data'!F519&lt;'Raw Data'!H519, 'Raw Data'!S519&lt;'Raw Data'!T519), 'Raw Data'!H519, 0)</f>
        <v>0</v>
      </c>
      <c r="S524">
        <f>IF(ISNUMBER('Raw Data'!F519), IF(_xlfn.XLOOKUP(SMALL('Raw Data'!F519:H519, 1), B524:D524, B524:D524, 0)&gt;0, SMALL('Raw Data'!F519:H519, 1), 0), 0)</f>
        <v>0</v>
      </c>
      <c r="T524">
        <f>IF(ISNUMBER('Raw Data'!F519), IF(_xlfn.XLOOKUP(SMALL('Raw Data'!F519:H519, 2), B524:D524, B524:D524, 0)&gt;0, SMALL('Raw Data'!F519:H519, 2), 0), 0)</f>
        <v>0</v>
      </c>
      <c r="U524">
        <f>IF(ISNUMBER('Raw Data'!F519), IF(_xlfn.XLOOKUP(SMALL('Raw Data'!F519:H519, 3), B524:D524, B524:D524, 0)&gt;0, SMALL('Raw Data'!F519:H519, 3), 0), 0)</f>
        <v>0</v>
      </c>
      <c r="V524">
        <f>IF(AND('Raw Data'!F519&lt;'Raw Data'!H519,'Raw Data'!S519&gt;'Raw Data'!T519),'Raw Data'!F519,IF(AND('Raw Data'!H519&lt;'Raw Data'!F519,'Raw Data'!T519&gt;'Raw Data'!S519),'Raw Data'!H519,0))</f>
        <v>0</v>
      </c>
      <c r="W524">
        <f>IF(AND('Raw Data'!F519&gt;'Raw Data'!H519,'Raw Data'!S519&gt;'Raw Data'!T519),'Raw Data'!F519,IF(AND('Raw Data'!H519&gt;'Raw Data'!F519,'Raw Data'!T519&gt;'Raw Data'!S519),'Raw Data'!H519,0))</f>
        <v>0</v>
      </c>
      <c r="X524">
        <f>IF(AND('Raw Data'!G519&gt;4,'Raw Data'!S519&gt;'Raw Data'!T519, ISNUMBER('Raw Data'!S519)),'Raw Data'!M519,IF(AND('Raw Data'!G519&gt;4,'Raw Data'!S519='Raw Data'!T519, ISNUMBER('Raw Data'!S519)),0,IF(AND(ISNUMBER('Raw Data'!S519), 'Raw Data'!S519='Raw Data'!T519),'Raw Data'!G519,0)))</f>
        <v>0</v>
      </c>
      <c r="Y524">
        <f>IF(AND('Raw Data'!G519&gt;4,'Raw Data'!S519&lt;'Raw Data'!T519),'Raw Data'!O519,IF(AND('Raw Data'!G519&gt;4,'Raw Data'!S519='Raw Data'!T519),0,IF('Raw Data'!S519='Raw Data'!T519,'Raw Data'!G519,0)))</f>
        <v>0</v>
      </c>
      <c r="Z524">
        <f>IF(AND('Raw Data'!G519&lt;4, 'Raw Data'!S519='Raw Data'!T519), 'Raw Data'!G519,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Data'!U520</f>
        <v>0</v>
      </c>
      <c r="B525">
        <f>IF('Raw Data'!S520&gt;'Raw Data'!T520, 'Raw Data'!F520, 0)</f>
        <v>0</v>
      </c>
      <c r="C525">
        <f>IF(AND(ISNUMBER('Raw Data'!S520), 'Raw Data'!S520='Raw Data'!T520), 'Raw Data'!G520, 0)</f>
        <v>0</v>
      </c>
      <c r="D525">
        <f>IF('Raw Data'!S520&lt;'Raw Data'!T520, 'Raw Data'!H520, 0)</f>
        <v>0</v>
      </c>
      <c r="E525">
        <f>IF(SUM('Raw Data'!S520:T520)&gt;2, 'Raw Data'!I520, 0)</f>
        <v>0</v>
      </c>
      <c r="F525">
        <f>IF(AND(ISNUMBER('Raw Data'!S520),SUM('Raw Data'!S520:T520)&lt;3),'Raw Data'!I520,)</f>
        <v>0</v>
      </c>
      <c r="G525">
        <f>IF(AND('Raw Data'!S520&gt;0, 'Raw Data'!T520&gt;0), 'Raw Data'!K520, 0)</f>
        <v>0</v>
      </c>
      <c r="H525">
        <f>IF(AND(ISNUMBER('Raw Data'!S520), OR('Raw Data'!S520=0, 'Raw Data'!T520=0)), 'Raw Data'!L520, 0)</f>
        <v>0</v>
      </c>
      <c r="I525">
        <f>IF('Raw Data'!S520='Raw Data'!T520, 0, IF('Raw Data'!S520&gt;'Raw Data'!T520, 'Raw Data'!M520, 0))</f>
        <v>0</v>
      </c>
      <c r="J525">
        <f>IF('Raw Data'!S520='Raw Data'!T520, 0, IF('Raw Data'!S520&lt;'Raw Data'!T520, 'Raw Data'!O520, 0))</f>
        <v>0</v>
      </c>
      <c r="K525">
        <f>IF(AND(ISNUMBER('Raw Data'!S520), OR('Raw Data'!S520&gt;'Raw Data'!T520, 'Raw Data'!S520='Raw Data'!T520)), 'Raw Data'!P520, 0)</f>
        <v>0</v>
      </c>
      <c r="L525">
        <f>IF(AND(ISNUMBER('Raw Data'!S520), OR('Raw Data'!S520&lt;'Raw Data'!T520, 'Raw Data'!S520='Raw Data'!T520)), 'Raw Data'!Q520, 0)</f>
        <v>0</v>
      </c>
      <c r="M525">
        <f>IF(AND(ISNUMBER('Raw Data'!S520), OR('Raw Data'!S520&gt;'Raw Data'!T520, 'Raw Data'!S520&lt;'Raw Data'!T520)), 'Raw Data'!R520, 0)</f>
        <v>0</v>
      </c>
      <c r="N525">
        <f>IF(AND('Raw Data'!F520&lt;'Raw Data'!H520, 'Raw Data'!S520&gt;'Raw Data'!T520), 'Raw Data'!F520, 0)</f>
        <v>0</v>
      </c>
      <c r="O525" t="b">
        <f>'Raw Data'!F520&lt;'Raw Data'!H520</f>
        <v>0</v>
      </c>
      <c r="P525">
        <f>IF(AND('Raw Data'!F520&gt;'Raw Data'!H520, 'Raw Data'!S520&gt;'Raw Data'!T520), 'Raw Data'!F520, 0)</f>
        <v>0</v>
      </c>
      <c r="Q525">
        <f>IF(AND('Raw Data'!F520&gt;'Raw Data'!H520, 'Raw Data'!S520&lt;'Raw Data'!T520), 'Raw Data'!H520, 0)</f>
        <v>0</v>
      </c>
      <c r="R525">
        <f>IF(AND('Raw Data'!F520&lt;'Raw Data'!H520, 'Raw Data'!S520&lt;'Raw Data'!T520), 'Raw Data'!H520, 0)</f>
        <v>0</v>
      </c>
      <c r="S525">
        <f>IF(ISNUMBER('Raw Data'!F520), IF(_xlfn.XLOOKUP(SMALL('Raw Data'!F520:H520, 1), B525:D525, B525:D525, 0)&gt;0, SMALL('Raw Data'!F520:H520, 1), 0), 0)</f>
        <v>0</v>
      </c>
      <c r="T525">
        <f>IF(ISNUMBER('Raw Data'!F520), IF(_xlfn.XLOOKUP(SMALL('Raw Data'!F520:H520, 2), B525:D525, B525:D525, 0)&gt;0, SMALL('Raw Data'!F520:H520, 2), 0), 0)</f>
        <v>0</v>
      </c>
      <c r="U525">
        <f>IF(ISNUMBER('Raw Data'!F520), IF(_xlfn.XLOOKUP(SMALL('Raw Data'!F520:H520, 3), B525:D525, B525:D525, 0)&gt;0, SMALL('Raw Data'!F520:H520, 3), 0), 0)</f>
        <v>0</v>
      </c>
      <c r="V525">
        <f>IF(AND('Raw Data'!F520&lt;'Raw Data'!H520,'Raw Data'!S520&gt;'Raw Data'!T520),'Raw Data'!F520,IF(AND('Raw Data'!H520&lt;'Raw Data'!F520,'Raw Data'!T520&gt;'Raw Data'!S520),'Raw Data'!H520,0))</f>
        <v>0</v>
      </c>
      <c r="W525">
        <f>IF(AND('Raw Data'!F520&gt;'Raw Data'!H520,'Raw Data'!S520&gt;'Raw Data'!T520),'Raw Data'!F520,IF(AND('Raw Data'!H520&gt;'Raw Data'!F520,'Raw Data'!T520&gt;'Raw Data'!S520),'Raw Data'!H520,0))</f>
        <v>0</v>
      </c>
      <c r="X525">
        <f>IF(AND('Raw Data'!G520&gt;4,'Raw Data'!S520&gt;'Raw Data'!T520, ISNUMBER('Raw Data'!S520)),'Raw Data'!M520,IF(AND('Raw Data'!G520&gt;4,'Raw Data'!S520='Raw Data'!T520, ISNUMBER('Raw Data'!S520)),0,IF(AND(ISNUMBER('Raw Data'!S520), 'Raw Data'!S520='Raw Data'!T520),'Raw Data'!G520,0)))</f>
        <v>0</v>
      </c>
      <c r="Y525">
        <f>IF(AND('Raw Data'!G520&gt;4,'Raw Data'!S520&lt;'Raw Data'!T520),'Raw Data'!O520,IF(AND('Raw Data'!G520&gt;4,'Raw Data'!S520='Raw Data'!T520),0,IF('Raw Data'!S520='Raw Data'!T520,'Raw Data'!G520,0)))</f>
        <v>0</v>
      </c>
      <c r="Z525">
        <f>IF(AND('Raw Data'!G520&lt;4, 'Raw Data'!S520='Raw Data'!T520), 'Raw Data'!G520,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Data'!U521</f>
        <v>0</v>
      </c>
      <c r="B526">
        <f>IF('Raw Data'!S521&gt;'Raw Data'!T521, 'Raw Data'!F521, 0)</f>
        <v>0</v>
      </c>
      <c r="C526">
        <f>IF(AND(ISNUMBER('Raw Data'!S521), 'Raw Data'!S521='Raw Data'!T521), 'Raw Data'!G521, 0)</f>
        <v>0</v>
      </c>
      <c r="D526">
        <f>IF('Raw Data'!S521&lt;'Raw Data'!T521, 'Raw Data'!H521, 0)</f>
        <v>0</v>
      </c>
      <c r="E526">
        <f>IF(SUM('Raw Data'!S521:T521)&gt;2, 'Raw Data'!I521, 0)</f>
        <v>0</v>
      </c>
      <c r="F526">
        <f>IF(AND(ISNUMBER('Raw Data'!S521),SUM('Raw Data'!S521:T521)&lt;3),'Raw Data'!I521,)</f>
        <v>0</v>
      </c>
      <c r="G526">
        <f>IF(AND('Raw Data'!S521&gt;0, 'Raw Data'!T521&gt;0), 'Raw Data'!K521, 0)</f>
        <v>0</v>
      </c>
      <c r="H526">
        <f>IF(AND(ISNUMBER('Raw Data'!S521), OR('Raw Data'!S521=0, 'Raw Data'!T521=0)), 'Raw Data'!L521, 0)</f>
        <v>0</v>
      </c>
      <c r="I526">
        <f>IF('Raw Data'!S521='Raw Data'!T521, 0, IF('Raw Data'!S521&gt;'Raw Data'!T521, 'Raw Data'!M521, 0))</f>
        <v>0</v>
      </c>
      <c r="J526">
        <f>IF('Raw Data'!S521='Raw Data'!T521, 0, IF('Raw Data'!S521&lt;'Raw Data'!T521, 'Raw Data'!O521, 0))</f>
        <v>0</v>
      </c>
      <c r="K526">
        <f>IF(AND(ISNUMBER('Raw Data'!S521), OR('Raw Data'!S521&gt;'Raw Data'!T521, 'Raw Data'!S521='Raw Data'!T521)), 'Raw Data'!P521, 0)</f>
        <v>0</v>
      </c>
      <c r="L526">
        <f>IF(AND(ISNUMBER('Raw Data'!S521), OR('Raw Data'!S521&lt;'Raw Data'!T521, 'Raw Data'!S521='Raw Data'!T521)), 'Raw Data'!Q521, 0)</f>
        <v>0</v>
      </c>
      <c r="M526">
        <f>IF(AND(ISNUMBER('Raw Data'!S521), OR('Raw Data'!S521&gt;'Raw Data'!T521, 'Raw Data'!S521&lt;'Raw Data'!T521)), 'Raw Data'!R521, 0)</f>
        <v>0</v>
      </c>
      <c r="N526">
        <f>IF(AND('Raw Data'!F521&lt;'Raw Data'!H521, 'Raw Data'!S521&gt;'Raw Data'!T521), 'Raw Data'!F521, 0)</f>
        <v>0</v>
      </c>
      <c r="O526" t="b">
        <f>'Raw Data'!F521&lt;'Raw Data'!H521</f>
        <v>0</v>
      </c>
      <c r="P526">
        <f>IF(AND('Raw Data'!F521&gt;'Raw Data'!H521, 'Raw Data'!S521&gt;'Raw Data'!T521), 'Raw Data'!F521, 0)</f>
        <v>0</v>
      </c>
      <c r="Q526">
        <f>IF(AND('Raw Data'!F521&gt;'Raw Data'!H521, 'Raw Data'!S521&lt;'Raw Data'!T521), 'Raw Data'!H521, 0)</f>
        <v>0</v>
      </c>
      <c r="R526">
        <f>IF(AND('Raw Data'!F521&lt;'Raw Data'!H521, 'Raw Data'!S521&lt;'Raw Data'!T521), 'Raw Data'!H521, 0)</f>
        <v>0</v>
      </c>
      <c r="S526">
        <f>IF(ISNUMBER('Raw Data'!F521), IF(_xlfn.XLOOKUP(SMALL('Raw Data'!F521:H521, 1), B526:D526, B526:D526, 0)&gt;0, SMALL('Raw Data'!F521:H521, 1), 0), 0)</f>
        <v>0</v>
      </c>
      <c r="T526">
        <f>IF(ISNUMBER('Raw Data'!F521), IF(_xlfn.XLOOKUP(SMALL('Raw Data'!F521:H521, 2), B526:D526, B526:D526, 0)&gt;0, SMALL('Raw Data'!F521:H521, 2), 0), 0)</f>
        <v>0</v>
      </c>
      <c r="U526">
        <f>IF(ISNUMBER('Raw Data'!F521), IF(_xlfn.XLOOKUP(SMALL('Raw Data'!F521:H521, 3), B526:D526, B526:D526, 0)&gt;0, SMALL('Raw Data'!F521:H521, 3), 0), 0)</f>
        <v>0</v>
      </c>
      <c r="V526">
        <f>IF(AND('Raw Data'!F521&lt;'Raw Data'!H521,'Raw Data'!S521&gt;'Raw Data'!T521),'Raw Data'!F521,IF(AND('Raw Data'!H521&lt;'Raw Data'!F521,'Raw Data'!T521&gt;'Raw Data'!S521),'Raw Data'!H521,0))</f>
        <v>0</v>
      </c>
      <c r="W526">
        <f>IF(AND('Raw Data'!F521&gt;'Raw Data'!H521,'Raw Data'!S521&gt;'Raw Data'!T521),'Raw Data'!F521,IF(AND('Raw Data'!H521&gt;'Raw Data'!F521,'Raw Data'!T521&gt;'Raw Data'!S521),'Raw Data'!H521,0))</f>
        <v>0</v>
      </c>
      <c r="X526">
        <f>IF(AND('Raw Data'!G521&gt;4,'Raw Data'!S521&gt;'Raw Data'!T521, ISNUMBER('Raw Data'!S521)),'Raw Data'!M521,IF(AND('Raw Data'!G521&gt;4,'Raw Data'!S521='Raw Data'!T521, ISNUMBER('Raw Data'!S521)),0,IF(AND(ISNUMBER('Raw Data'!S521), 'Raw Data'!S521='Raw Data'!T521),'Raw Data'!G521,0)))</f>
        <v>0</v>
      </c>
      <c r="Y526">
        <f>IF(AND('Raw Data'!G521&gt;4,'Raw Data'!S521&lt;'Raw Data'!T521),'Raw Data'!O521,IF(AND('Raw Data'!G521&gt;4,'Raw Data'!S521='Raw Data'!T521),0,IF('Raw Data'!S521='Raw Data'!T521,'Raw Data'!G521,0)))</f>
        <v>0</v>
      </c>
      <c r="Z526">
        <f>IF(AND('Raw Data'!G521&lt;4, 'Raw Data'!S521='Raw Data'!T521), 'Raw Data'!G521,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Data'!U522</f>
        <v>0</v>
      </c>
      <c r="B527">
        <f>IF('Raw Data'!S522&gt;'Raw Data'!T522, 'Raw Data'!F522, 0)</f>
        <v>0</v>
      </c>
      <c r="C527">
        <f>IF(AND(ISNUMBER('Raw Data'!S522), 'Raw Data'!S522='Raw Data'!T522), 'Raw Data'!G522, 0)</f>
        <v>0</v>
      </c>
      <c r="D527">
        <f>IF('Raw Data'!S522&lt;'Raw Data'!T522, 'Raw Data'!H522, 0)</f>
        <v>0</v>
      </c>
      <c r="E527">
        <f>IF(SUM('Raw Data'!S522:T522)&gt;2, 'Raw Data'!I522, 0)</f>
        <v>0</v>
      </c>
      <c r="F527">
        <f>IF(AND(ISNUMBER('Raw Data'!S522),SUM('Raw Data'!S522:T522)&lt;3),'Raw Data'!I522,)</f>
        <v>0</v>
      </c>
      <c r="G527">
        <f>IF(AND('Raw Data'!S522&gt;0, 'Raw Data'!T522&gt;0), 'Raw Data'!K522, 0)</f>
        <v>0</v>
      </c>
      <c r="H527">
        <f>IF(AND(ISNUMBER('Raw Data'!S522), OR('Raw Data'!S522=0, 'Raw Data'!T522=0)), 'Raw Data'!L522, 0)</f>
        <v>0</v>
      </c>
      <c r="I527">
        <f>IF('Raw Data'!S522='Raw Data'!T522, 0, IF('Raw Data'!S522&gt;'Raw Data'!T522, 'Raw Data'!M522, 0))</f>
        <v>0</v>
      </c>
      <c r="J527">
        <f>IF('Raw Data'!S522='Raw Data'!T522, 0, IF('Raw Data'!S522&lt;'Raw Data'!T522, 'Raw Data'!O522, 0))</f>
        <v>0</v>
      </c>
      <c r="K527">
        <f>IF(AND(ISNUMBER('Raw Data'!S522), OR('Raw Data'!S522&gt;'Raw Data'!T522, 'Raw Data'!S522='Raw Data'!T522)), 'Raw Data'!P522, 0)</f>
        <v>0</v>
      </c>
      <c r="L527">
        <f>IF(AND(ISNUMBER('Raw Data'!S522), OR('Raw Data'!S522&lt;'Raw Data'!T522, 'Raw Data'!S522='Raw Data'!T522)), 'Raw Data'!Q522, 0)</f>
        <v>0</v>
      </c>
      <c r="M527">
        <f>IF(AND(ISNUMBER('Raw Data'!S522), OR('Raw Data'!S522&gt;'Raw Data'!T522, 'Raw Data'!S522&lt;'Raw Data'!T522)), 'Raw Data'!R522, 0)</f>
        <v>0</v>
      </c>
      <c r="N527">
        <f>IF(AND('Raw Data'!F522&lt;'Raw Data'!H522, 'Raw Data'!S522&gt;'Raw Data'!T522), 'Raw Data'!F522, 0)</f>
        <v>0</v>
      </c>
      <c r="O527" t="b">
        <f>'Raw Data'!F522&lt;'Raw Data'!H522</f>
        <v>0</v>
      </c>
      <c r="P527">
        <f>IF(AND('Raw Data'!F522&gt;'Raw Data'!H522, 'Raw Data'!S522&gt;'Raw Data'!T522), 'Raw Data'!F522, 0)</f>
        <v>0</v>
      </c>
      <c r="Q527">
        <f>IF(AND('Raw Data'!F522&gt;'Raw Data'!H522, 'Raw Data'!S522&lt;'Raw Data'!T522), 'Raw Data'!H522, 0)</f>
        <v>0</v>
      </c>
      <c r="R527">
        <f>IF(AND('Raw Data'!F522&lt;'Raw Data'!H522, 'Raw Data'!S522&lt;'Raw Data'!T522), 'Raw Data'!H522, 0)</f>
        <v>0</v>
      </c>
      <c r="S527">
        <f>IF(ISNUMBER('Raw Data'!F522), IF(_xlfn.XLOOKUP(SMALL('Raw Data'!F522:H522, 1), B527:D527, B527:D527, 0)&gt;0, SMALL('Raw Data'!F522:H522, 1), 0), 0)</f>
        <v>0</v>
      </c>
      <c r="T527">
        <f>IF(ISNUMBER('Raw Data'!F522), IF(_xlfn.XLOOKUP(SMALL('Raw Data'!F522:H522, 2), B527:D527, B527:D527, 0)&gt;0, SMALL('Raw Data'!F522:H522, 2), 0), 0)</f>
        <v>0</v>
      </c>
      <c r="U527">
        <f>IF(ISNUMBER('Raw Data'!F522), IF(_xlfn.XLOOKUP(SMALL('Raw Data'!F522:H522, 3), B527:D527, B527:D527, 0)&gt;0, SMALL('Raw Data'!F522:H522, 3), 0), 0)</f>
        <v>0</v>
      </c>
      <c r="V527">
        <f>IF(AND('Raw Data'!F522&lt;'Raw Data'!H522,'Raw Data'!S522&gt;'Raw Data'!T522),'Raw Data'!F522,IF(AND('Raw Data'!H522&lt;'Raw Data'!F522,'Raw Data'!T522&gt;'Raw Data'!S522),'Raw Data'!H522,0))</f>
        <v>0</v>
      </c>
      <c r="W527">
        <f>IF(AND('Raw Data'!F522&gt;'Raw Data'!H522,'Raw Data'!S522&gt;'Raw Data'!T522),'Raw Data'!F522,IF(AND('Raw Data'!H522&gt;'Raw Data'!F522,'Raw Data'!T522&gt;'Raw Data'!S522),'Raw Data'!H522,0))</f>
        <v>0</v>
      </c>
      <c r="X527">
        <f>IF(AND('Raw Data'!G522&gt;4,'Raw Data'!S522&gt;'Raw Data'!T522, ISNUMBER('Raw Data'!S522)),'Raw Data'!M522,IF(AND('Raw Data'!G522&gt;4,'Raw Data'!S522='Raw Data'!T522, ISNUMBER('Raw Data'!S522)),0,IF(AND(ISNUMBER('Raw Data'!S522), 'Raw Data'!S522='Raw Data'!T522),'Raw Data'!G522,0)))</f>
        <v>0</v>
      </c>
      <c r="Y527">
        <f>IF(AND('Raw Data'!G522&gt;4,'Raw Data'!S522&lt;'Raw Data'!T522),'Raw Data'!O522,IF(AND('Raw Data'!G522&gt;4,'Raw Data'!S522='Raw Data'!T522),0,IF('Raw Data'!S522='Raw Data'!T522,'Raw Data'!G522,0)))</f>
        <v>0</v>
      </c>
      <c r="Z527">
        <f>IF(AND('Raw Data'!G522&lt;4, 'Raw Data'!S522='Raw Data'!T522), 'Raw Data'!G522,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Data'!U523</f>
        <v>0</v>
      </c>
      <c r="B528">
        <f>IF('Raw Data'!S523&gt;'Raw Data'!T523, 'Raw Data'!F523, 0)</f>
        <v>0</v>
      </c>
      <c r="C528">
        <f>IF(AND(ISNUMBER('Raw Data'!S523), 'Raw Data'!S523='Raw Data'!T523), 'Raw Data'!G523, 0)</f>
        <v>0</v>
      </c>
      <c r="D528">
        <f>IF('Raw Data'!S523&lt;'Raw Data'!T523, 'Raw Data'!H523, 0)</f>
        <v>0</v>
      </c>
      <c r="E528">
        <f>IF(SUM('Raw Data'!S523:T523)&gt;2, 'Raw Data'!I523, 0)</f>
        <v>0</v>
      </c>
      <c r="F528">
        <f>IF(AND(ISNUMBER('Raw Data'!S523),SUM('Raw Data'!S523:T523)&lt;3),'Raw Data'!I523,)</f>
        <v>0</v>
      </c>
      <c r="G528">
        <f>IF(AND('Raw Data'!S523&gt;0, 'Raw Data'!T523&gt;0), 'Raw Data'!K523, 0)</f>
        <v>0</v>
      </c>
      <c r="H528">
        <f>IF(AND(ISNUMBER('Raw Data'!S523), OR('Raw Data'!S523=0, 'Raw Data'!T523=0)), 'Raw Data'!L523, 0)</f>
        <v>0</v>
      </c>
      <c r="I528">
        <f>IF('Raw Data'!S523='Raw Data'!T523, 0, IF('Raw Data'!S523&gt;'Raw Data'!T523, 'Raw Data'!M523, 0))</f>
        <v>0</v>
      </c>
      <c r="J528">
        <f>IF('Raw Data'!S523='Raw Data'!T523, 0, IF('Raw Data'!S523&lt;'Raw Data'!T523, 'Raw Data'!O523, 0))</f>
        <v>0</v>
      </c>
      <c r="K528">
        <f>IF(AND(ISNUMBER('Raw Data'!S523), OR('Raw Data'!S523&gt;'Raw Data'!T523, 'Raw Data'!S523='Raw Data'!T523)), 'Raw Data'!P523, 0)</f>
        <v>0</v>
      </c>
      <c r="L528">
        <f>IF(AND(ISNUMBER('Raw Data'!S523), OR('Raw Data'!S523&lt;'Raw Data'!T523, 'Raw Data'!S523='Raw Data'!T523)), 'Raw Data'!Q523, 0)</f>
        <v>0</v>
      </c>
      <c r="M528">
        <f>IF(AND(ISNUMBER('Raw Data'!S523), OR('Raw Data'!S523&gt;'Raw Data'!T523, 'Raw Data'!S523&lt;'Raw Data'!T523)), 'Raw Data'!R523, 0)</f>
        <v>0</v>
      </c>
      <c r="N528">
        <f>IF(AND('Raw Data'!F523&lt;'Raw Data'!H523, 'Raw Data'!S523&gt;'Raw Data'!T523), 'Raw Data'!F523, 0)</f>
        <v>0</v>
      </c>
      <c r="O528" t="b">
        <f>'Raw Data'!F523&lt;'Raw Data'!H523</f>
        <v>0</v>
      </c>
      <c r="P528">
        <f>IF(AND('Raw Data'!F523&gt;'Raw Data'!H523, 'Raw Data'!S523&gt;'Raw Data'!T523), 'Raw Data'!F523, 0)</f>
        <v>0</v>
      </c>
      <c r="Q528">
        <f>IF(AND('Raw Data'!F523&gt;'Raw Data'!H523, 'Raw Data'!S523&lt;'Raw Data'!T523), 'Raw Data'!H523, 0)</f>
        <v>0</v>
      </c>
      <c r="R528">
        <f>IF(AND('Raw Data'!F523&lt;'Raw Data'!H523, 'Raw Data'!S523&lt;'Raw Data'!T523), 'Raw Data'!H523, 0)</f>
        <v>0</v>
      </c>
      <c r="S528">
        <f>IF(ISNUMBER('Raw Data'!F523), IF(_xlfn.XLOOKUP(SMALL('Raw Data'!F523:H523, 1), B528:D528, B528:D528, 0)&gt;0, SMALL('Raw Data'!F523:H523, 1), 0), 0)</f>
        <v>0</v>
      </c>
      <c r="T528">
        <f>IF(ISNUMBER('Raw Data'!F523), IF(_xlfn.XLOOKUP(SMALL('Raw Data'!F523:H523, 2), B528:D528, B528:D528, 0)&gt;0, SMALL('Raw Data'!F523:H523, 2), 0), 0)</f>
        <v>0</v>
      </c>
      <c r="U528">
        <f>IF(ISNUMBER('Raw Data'!F523), IF(_xlfn.XLOOKUP(SMALL('Raw Data'!F523:H523, 3), B528:D528, B528:D528, 0)&gt;0, SMALL('Raw Data'!F523:H523, 3), 0), 0)</f>
        <v>0</v>
      </c>
      <c r="V528">
        <f>IF(AND('Raw Data'!F523&lt;'Raw Data'!H523,'Raw Data'!S523&gt;'Raw Data'!T523),'Raw Data'!F523,IF(AND('Raw Data'!H523&lt;'Raw Data'!F523,'Raw Data'!T523&gt;'Raw Data'!S523),'Raw Data'!H523,0))</f>
        <v>0</v>
      </c>
      <c r="W528">
        <f>IF(AND('Raw Data'!F523&gt;'Raw Data'!H523,'Raw Data'!S523&gt;'Raw Data'!T523),'Raw Data'!F523,IF(AND('Raw Data'!H523&gt;'Raw Data'!F523,'Raw Data'!T523&gt;'Raw Data'!S523),'Raw Data'!H523,0))</f>
        <v>0</v>
      </c>
      <c r="X528">
        <f>IF(AND('Raw Data'!G523&gt;4,'Raw Data'!S523&gt;'Raw Data'!T523, ISNUMBER('Raw Data'!S523)),'Raw Data'!M523,IF(AND('Raw Data'!G523&gt;4,'Raw Data'!S523='Raw Data'!T523, ISNUMBER('Raw Data'!S523)),0,IF(AND(ISNUMBER('Raw Data'!S523), 'Raw Data'!S523='Raw Data'!T523),'Raw Data'!G523,0)))</f>
        <v>0</v>
      </c>
      <c r="Y528">
        <f>IF(AND('Raw Data'!G523&gt;4,'Raw Data'!S523&lt;'Raw Data'!T523),'Raw Data'!O523,IF(AND('Raw Data'!G523&gt;4,'Raw Data'!S523='Raw Data'!T523),0,IF('Raw Data'!S523='Raw Data'!T523,'Raw Data'!G523,0)))</f>
        <v>0</v>
      </c>
      <c r="Z528">
        <f>IF(AND('Raw Data'!G523&lt;4, 'Raw Data'!S523='Raw Data'!T523), 'Raw Data'!G523,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Data'!U524</f>
        <v>0</v>
      </c>
      <c r="B529">
        <f>IF('Raw Data'!S524&gt;'Raw Data'!T524, 'Raw Data'!F524, 0)</f>
        <v>0</v>
      </c>
      <c r="C529">
        <f>IF(AND(ISNUMBER('Raw Data'!S524), 'Raw Data'!S524='Raw Data'!T524), 'Raw Data'!G524, 0)</f>
        <v>0</v>
      </c>
      <c r="D529">
        <f>IF('Raw Data'!S524&lt;'Raw Data'!T524, 'Raw Data'!H524, 0)</f>
        <v>0</v>
      </c>
      <c r="E529">
        <f>IF(SUM('Raw Data'!S524:T524)&gt;2, 'Raw Data'!I524, 0)</f>
        <v>0</v>
      </c>
      <c r="F529">
        <f>IF(AND(ISNUMBER('Raw Data'!S524),SUM('Raw Data'!S524:T524)&lt;3),'Raw Data'!I524,)</f>
        <v>0</v>
      </c>
      <c r="G529">
        <f>IF(AND('Raw Data'!S524&gt;0, 'Raw Data'!T524&gt;0), 'Raw Data'!K524, 0)</f>
        <v>0</v>
      </c>
      <c r="H529">
        <f>IF(AND(ISNUMBER('Raw Data'!S524), OR('Raw Data'!S524=0, 'Raw Data'!T524=0)), 'Raw Data'!L524, 0)</f>
        <v>0</v>
      </c>
      <c r="I529">
        <f>IF('Raw Data'!S524='Raw Data'!T524, 0, IF('Raw Data'!S524&gt;'Raw Data'!T524, 'Raw Data'!M524, 0))</f>
        <v>0</v>
      </c>
      <c r="J529">
        <f>IF('Raw Data'!S524='Raw Data'!T524, 0, IF('Raw Data'!S524&lt;'Raw Data'!T524, 'Raw Data'!O524, 0))</f>
        <v>0</v>
      </c>
      <c r="K529">
        <f>IF(AND(ISNUMBER('Raw Data'!S524), OR('Raw Data'!S524&gt;'Raw Data'!T524, 'Raw Data'!S524='Raw Data'!T524)), 'Raw Data'!P524, 0)</f>
        <v>0</v>
      </c>
      <c r="L529">
        <f>IF(AND(ISNUMBER('Raw Data'!S524), OR('Raw Data'!S524&lt;'Raw Data'!T524, 'Raw Data'!S524='Raw Data'!T524)), 'Raw Data'!Q524, 0)</f>
        <v>0</v>
      </c>
      <c r="M529">
        <f>IF(AND(ISNUMBER('Raw Data'!S524), OR('Raw Data'!S524&gt;'Raw Data'!T524, 'Raw Data'!S524&lt;'Raw Data'!T524)), 'Raw Data'!R524, 0)</f>
        <v>0</v>
      </c>
      <c r="N529">
        <f>IF(AND('Raw Data'!F524&lt;'Raw Data'!H524, 'Raw Data'!S524&gt;'Raw Data'!T524), 'Raw Data'!F524, 0)</f>
        <v>0</v>
      </c>
      <c r="O529" t="b">
        <f>'Raw Data'!F524&lt;'Raw Data'!H524</f>
        <v>0</v>
      </c>
      <c r="P529">
        <f>IF(AND('Raw Data'!F524&gt;'Raw Data'!H524, 'Raw Data'!S524&gt;'Raw Data'!T524), 'Raw Data'!F524, 0)</f>
        <v>0</v>
      </c>
      <c r="Q529">
        <f>IF(AND('Raw Data'!F524&gt;'Raw Data'!H524, 'Raw Data'!S524&lt;'Raw Data'!T524), 'Raw Data'!H524, 0)</f>
        <v>0</v>
      </c>
      <c r="R529">
        <f>IF(AND('Raw Data'!F524&lt;'Raw Data'!H524, 'Raw Data'!S524&lt;'Raw Data'!T524), 'Raw Data'!H524, 0)</f>
        <v>0</v>
      </c>
      <c r="S529">
        <f>IF(ISNUMBER('Raw Data'!F524), IF(_xlfn.XLOOKUP(SMALL('Raw Data'!F524:H524, 1), B529:D529, B529:D529, 0)&gt;0, SMALL('Raw Data'!F524:H524, 1), 0), 0)</f>
        <v>0</v>
      </c>
      <c r="T529">
        <f>IF(ISNUMBER('Raw Data'!F524), IF(_xlfn.XLOOKUP(SMALL('Raw Data'!F524:H524, 2), B529:D529, B529:D529, 0)&gt;0, SMALL('Raw Data'!F524:H524, 2), 0), 0)</f>
        <v>0</v>
      </c>
      <c r="U529">
        <f>IF(ISNUMBER('Raw Data'!F524), IF(_xlfn.XLOOKUP(SMALL('Raw Data'!F524:H524, 3), B529:D529, B529:D529, 0)&gt;0, SMALL('Raw Data'!F524:H524, 3), 0), 0)</f>
        <v>0</v>
      </c>
      <c r="V529">
        <f>IF(AND('Raw Data'!F524&lt;'Raw Data'!H524,'Raw Data'!S524&gt;'Raw Data'!T524),'Raw Data'!F524,IF(AND('Raw Data'!H524&lt;'Raw Data'!F524,'Raw Data'!T524&gt;'Raw Data'!S524),'Raw Data'!H524,0))</f>
        <v>0</v>
      </c>
      <c r="W529">
        <f>IF(AND('Raw Data'!F524&gt;'Raw Data'!H524,'Raw Data'!S524&gt;'Raw Data'!T524),'Raw Data'!F524,IF(AND('Raw Data'!H524&gt;'Raw Data'!F524,'Raw Data'!T524&gt;'Raw Data'!S524),'Raw Data'!H524,0))</f>
        <v>0</v>
      </c>
      <c r="X529">
        <f>IF(AND('Raw Data'!G524&gt;4,'Raw Data'!S524&gt;'Raw Data'!T524, ISNUMBER('Raw Data'!S524)),'Raw Data'!M524,IF(AND('Raw Data'!G524&gt;4,'Raw Data'!S524='Raw Data'!T524, ISNUMBER('Raw Data'!S524)),0,IF(AND(ISNUMBER('Raw Data'!S524), 'Raw Data'!S524='Raw Data'!T524),'Raw Data'!G524,0)))</f>
        <v>0</v>
      </c>
      <c r="Y529">
        <f>IF(AND('Raw Data'!G524&gt;4,'Raw Data'!S524&lt;'Raw Data'!T524),'Raw Data'!O524,IF(AND('Raw Data'!G524&gt;4,'Raw Data'!S524='Raw Data'!T524),0,IF('Raw Data'!S524='Raw Data'!T524,'Raw Data'!G524,0)))</f>
        <v>0</v>
      </c>
      <c r="Z529">
        <f>IF(AND('Raw Data'!G524&lt;4, 'Raw Data'!S524='Raw Data'!T524), 'Raw Data'!G524,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Data'!U525</f>
        <v>0</v>
      </c>
      <c r="B530">
        <f>IF('Raw Data'!S525&gt;'Raw Data'!T525, 'Raw Data'!F525, 0)</f>
        <v>0</v>
      </c>
      <c r="C530">
        <f>IF(AND(ISNUMBER('Raw Data'!S525), 'Raw Data'!S525='Raw Data'!T525), 'Raw Data'!G525, 0)</f>
        <v>0</v>
      </c>
      <c r="D530">
        <f>IF('Raw Data'!S525&lt;'Raw Data'!T525, 'Raw Data'!H525, 0)</f>
        <v>0</v>
      </c>
      <c r="E530">
        <f>IF(SUM('Raw Data'!S525:T525)&gt;2, 'Raw Data'!I525, 0)</f>
        <v>0</v>
      </c>
      <c r="F530">
        <f>IF(AND(ISNUMBER('Raw Data'!S525),SUM('Raw Data'!S525:T525)&lt;3),'Raw Data'!I525,)</f>
        <v>0</v>
      </c>
      <c r="G530">
        <f>IF(AND('Raw Data'!S525&gt;0, 'Raw Data'!T525&gt;0), 'Raw Data'!K525, 0)</f>
        <v>0</v>
      </c>
      <c r="H530">
        <f>IF(AND(ISNUMBER('Raw Data'!S525), OR('Raw Data'!S525=0, 'Raw Data'!T525=0)), 'Raw Data'!L525, 0)</f>
        <v>0</v>
      </c>
      <c r="I530">
        <f>IF('Raw Data'!S525='Raw Data'!T525, 0, IF('Raw Data'!S525&gt;'Raw Data'!T525, 'Raw Data'!M525, 0))</f>
        <v>0</v>
      </c>
      <c r="J530">
        <f>IF('Raw Data'!S525='Raw Data'!T525, 0, IF('Raw Data'!S525&lt;'Raw Data'!T525, 'Raw Data'!O525, 0))</f>
        <v>0</v>
      </c>
      <c r="K530">
        <f>IF(AND(ISNUMBER('Raw Data'!S525), OR('Raw Data'!S525&gt;'Raw Data'!T525, 'Raw Data'!S525='Raw Data'!T525)), 'Raw Data'!P525, 0)</f>
        <v>0</v>
      </c>
      <c r="L530">
        <f>IF(AND(ISNUMBER('Raw Data'!S525), OR('Raw Data'!S525&lt;'Raw Data'!T525, 'Raw Data'!S525='Raw Data'!T525)), 'Raw Data'!Q525, 0)</f>
        <v>0</v>
      </c>
      <c r="M530">
        <f>IF(AND(ISNUMBER('Raw Data'!S525), OR('Raw Data'!S525&gt;'Raw Data'!T525, 'Raw Data'!S525&lt;'Raw Data'!T525)), 'Raw Data'!R525, 0)</f>
        <v>0</v>
      </c>
      <c r="N530">
        <f>IF(AND('Raw Data'!F525&lt;'Raw Data'!H525, 'Raw Data'!S525&gt;'Raw Data'!T525), 'Raw Data'!F525, 0)</f>
        <v>0</v>
      </c>
      <c r="O530" t="b">
        <f>'Raw Data'!F525&lt;'Raw Data'!H525</f>
        <v>0</v>
      </c>
      <c r="P530">
        <f>IF(AND('Raw Data'!F525&gt;'Raw Data'!H525, 'Raw Data'!S525&gt;'Raw Data'!T525), 'Raw Data'!F525, 0)</f>
        <v>0</v>
      </c>
      <c r="Q530">
        <f>IF(AND('Raw Data'!F525&gt;'Raw Data'!H525, 'Raw Data'!S525&lt;'Raw Data'!T525), 'Raw Data'!H525, 0)</f>
        <v>0</v>
      </c>
      <c r="R530">
        <f>IF(AND('Raw Data'!F525&lt;'Raw Data'!H525, 'Raw Data'!S525&lt;'Raw Data'!T525), 'Raw Data'!H525, 0)</f>
        <v>0</v>
      </c>
      <c r="S530">
        <f>IF(ISNUMBER('Raw Data'!F525), IF(_xlfn.XLOOKUP(SMALL('Raw Data'!F525:H525, 1), B530:D530, B530:D530, 0)&gt;0, SMALL('Raw Data'!F525:H525, 1), 0), 0)</f>
        <v>0</v>
      </c>
      <c r="T530">
        <f>IF(ISNUMBER('Raw Data'!F525), IF(_xlfn.XLOOKUP(SMALL('Raw Data'!F525:H525, 2), B530:D530, B530:D530, 0)&gt;0, SMALL('Raw Data'!F525:H525, 2), 0), 0)</f>
        <v>0</v>
      </c>
      <c r="U530">
        <f>IF(ISNUMBER('Raw Data'!F525), IF(_xlfn.XLOOKUP(SMALL('Raw Data'!F525:H525, 3), B530:D530, B530:D530, 0)&gt;0, SMALL('Raw Data'!F525:H525, 3), 0), 0)</f>
        <v>0</v>
      </c>
      <c r="V530">
        <f>IF(AND('Raw Data'!F525&lt;'Raw Data'!H525,'Raw Data'!S525&gt;'Raw Data'!T525),'Raw Data'!F525,IF(AND('Raw Data'!H525&lt;'Raw Data'!F525,'Raw Data'!T525&gt;'Raw Data'!S525),'Raw Data'!H525,0))</f>
        <v>0</v>
      </c>
      <c r="W530">
        <f>IF(AND('Raw Data'!F525&gt;'Raw Data'!H525,'Raw Data'!S525&gt;'Raw Data'!T525),'Raw Data'!F525,IF(AND('Raw Data'!H525&gt;'Raw Data'!F525,'Raw Data'!T525&gt;'Raw Data'!S525),'Raw Data'!H525,0))</f>
        <v>0</v>
      </c>
      <c r="X530">
        <f>IF(AND('Raw Data'!G525&gt;4,'Raw Data'!S525&gt;'Raw Data'!T525, ISNUMBER('Raw Data'!S525)),'Raw Data'!M525,IF(AND('Raw Data'!G525&gt;4,'Raw Data'!S525='Raw Data'!T525, ISNUMBER('Raw Data'!S525)),0,IF(AND(ISNUMBER('Raw Data'!S525), 'Raw Data'!S525='Raw Data'!T525),'Raw Data'!G525,0)))</f>
        <v>0</v>
      </c>
      <c r="Y530">
        <f>IF(AND('Raw Data'!G525&gt;4,'Raw Data'!S525&lt;'Raw Data'!T525),'Raw Data'!O525,IF(AND('Raw Data'!G525&gt;4,'Raw Data'!S525='Raw Data'!T525),0,IF('Raw Data'!S525='Raw Data'!T525,'Raw Data'!G525,0)))</f>
        <v>0</v>
      </c>
      <c r="Z530">
        <f>IF(AND('Raw Data'!G525&lt;4, 'Raw Data'!S525='Raw Data'!T525), 'Raw Data'!G525,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Data'!U526</f>
        <v>0</v>
      </c>
      <c r="B531">
        <f>IF('Raw Data'!S526&gt;'Raw Data'!T526, 'Raw Data'!F526, 0)</f>
        <v>0</v>
      </c>
      <c r="C531">
        <f>IF(AND(ISNUMBER('Raw Data'!S526), 'Raw Data'!S526='Raw Data'!T526), 'Raw Data'!G526, 0)</f>
        <v>0</v>
      </c>
      <c r="D531">
        <f>IF('Raw Data'!S526&lt;'Raw Data'!T526, 'Raw Data'!H526, 0)</f>
        <v>0</v>
      </c>
      <c r="E531">
        <f>IF(SUM('Raw Data'!S526:T526)&gt;2, 'Raw Data'!I526, 0)</f>
        <v>0</v>
      </c>
      <c r="F531">
        <f>IF(AND(ISNUMBER('Raw Data'!S526),SUM('Raw Data'!S526:T526)&lt;3),'Raw Data'!I526,)</f>
        <v>0</v>
      </c>
      <c r="G531">
        <f>IF(AND('Raw Data'!S526&gt;0, 'Raw Data'!T526&gt;0), 'Raw Data'!K526, 0)</f>
        <v>0</v>
      </c>
      <c r="H531">
        <f>IF(AND(ISNUMBER('Raw Data'!S526), OR('Raw Data'!S526=0, 'Raw Data'!T526=0)), 'Raw Data'!L526, 0)</f>
        <v>0</v>
      </c>
      <c r="I531">
        <f>IF('Raw Data'!S526='Raw Data'!T526, 0, IF('Raw Data'!S526&gt;'Raw Data'!T526, 'Raw Data'!M526, 0))</f>
        <v>0</v>
      </c>
      <c r="J531">
        <f>IF('Raw Data'!S526='Raw Data'!T526, 0, IF('Raw Data'!S526&lt;'Raw Data'!T526, 'Raw Data'!O526, 0))</f>
        <v>0</v>
      </c>
      <c r="K531">
        <f>IF(AND(ISNUMBER('Raw Data'!S526), OR('Raw Data'!S526&gt;'Raw Data'!T526, 'Raw Data'!S526='Raw Data'!T526)), 'Raw Data'!P526, 0)</f>
        <v>0</v>
      </c>
      <c r="L531">
        <f>IF(AND(ISNUMBER('Raw Data'!S526), OR('Raw Data'!S526&lt;'Raw Data'!T526, 'Raw Data'!S526='Raw Data'!T526)), 'Raw Data'!Q526, 0)</f>
        <v>0</v>
      </c>
      <c r="M531">
        <f>IF(AND(ISNUMBER('Raw Data'!S526), OR('Raw Data'!S526&gt;'Raw Data'!T526, 'Raw Data'!S526&lt;'Raw Data'!T526)), 'Raw Data'!R526, 0)</f>
        <v>0</v>
      </c>
      <c r="N531">
        <f>IF(AND('Raw Data'!F526&lt;'Raw Data'!H526, 'Raw Data'!S526&gt;'Raw Data'!T526), 'Raw Data'!F526, 0)</f>
        <v>0</v>
      </c>
      <c r="O531" t="b">
        <f>'Raw Data'!F526&lt;'Raw Data'!H526</f>
        <v>0</v>
      </c>
      <c r="P531">
        <f>IF(AND('Raw Data'!F526&gt;'Raw Data'!H526, 'Raw Data'!S526&gt;'Raw Data'!T526), 'Raw Data'!F526, 0)</f>
        <v>0</v>
      </c>
      <c r="Q531">
        <f>IF(AND('Raw Data'!F526&gt;'Raw Data'!H526, 'Raw Data'!S526&lt;'Raw Data'!T526), 'Raw Data'!H526, 0)</f>
        <v>0</v>
      </c>
      <c r="R531">
        <f>IF(AND('Raw Data'!F526&lt;'Raw Data'!H526, 'Raw Data'!S526&lt;'Raw Data'!T526), 'Raw Data'!H526, 0)</f>
        <v>0</v>
      </c>
      <c r="S531">
        <f>IF(ISNUMBER('Raw Data'!F526), IF(_xlfn.XLOOKUP(SMALL('Raw Data'!F526:H526, 1), B531:D531, B531:D531, 0)&gt;0, SMALL('Raw Data'!F526:H526, 1), 0), 0)</f>
        <v>0</v>
      </c>
      <c r="T531">
        <f>IF(ISNUMBER('Raw Data'!F526), IF(_xlfn.XLOOKUP(SMALL('Raw Data'!F526:H526, 2), B531:D531, B531:D531, 0)&gt;0, SMALL('Raw Data'!F526:H526, 2), 0), 0)</f>
        <v>0</v>
      </c>
      <c r="U531">
        <f>IF(ISNUMBER('Raw Data'!F526), IF(_xlfn.XLOOKUP(SMALL('Raw Data'!F526:H526, 3), B531:D531, B531:D531, 0)&gt;0, SMALL('Raw Data'!F526:H526, 3), 0), 0)</f>
        <v>0</v>
      </c>
      <c r="V531">
        <f>IF(AND('Raw Data'!F526&lt;'Raw Data'!H526,'Raw Data'!S526&gt;'Raw Data'!T526),'Raw Data'!F526,IF(AND('Raw Data'!H526&lt;'Raw Data'!F526,'Raw Data'!T526&gt;'Raw Data'!S526),'Raw Data'!H526,0))</f>
        <v>0</v>
      </c>
      <c r="W531">
        <f>IF(AND('Raw Data'!F526&gt;'Raw Data'!H526,'Raw Data'!S526&gt;'Raw Data'!T526),'Raw Data'!F526,IF(AND('Raw Data'!H526&gt;'Raw Data'!F526,'Raw Data'!T526&gt;'Raw Data'!S526),'Raw Data'!H526,0))</f>
        <v>0</v>
      </c>
      <c r="X531">
        <f>IF(AND('Raw Data'!G526&gt;4,'Raw Data'!S526&gt;'Raw Data'!T526, ISNUMBER('Raw Data'!S526)),'Raw Data'!M526,IF(AND('Raw Data'!G526&gt;4,'Raw Data'!S526='Raw Data'!T526, ISNUMBER('Raw Data'!S526)),0,IF(AND(ISNUMBER('Raw Data'!S526), 'Raw Data'!S526='Raw Data'!T526),'Raw Data'!G526,0)))</f>
        <v>0</v>
      </c>
      <c r="Y531">
        <f>IF(AND('Raw Data'!G526&gt;4,'Raw Data'!S526&lt;'Raw Data'!T526),'Raw Data'!O526,IF(AND('Raw Data'!G526&gt;4,'Raw Data'!S526='Raw Data'!T526),0,IF('Raw Data'!S526='Raw Data'!T526,'Raw Data'!G526,0)))</f>
        <v>0</v>
      </c>
      <c r="Z531">
        <f>IF(AND('Raw Data'!G526&lt;4, 'Raw Data'!S526='Raw Data'!T526), 'Raw Data'!G526,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Data'!U527</f>
        <v>0</v>
      </c>
      <c r="B532">
        <f>IF('Raw Data'!S527&gt;'Raw Data'!T527, 'Raw Data'!F527, 0)</f>
        <v>0</v>
      </c>
      <c r="C532">
        <f>IF(AND(ISNUMBER('Raw Data'!S527), 'Raw Data'!S527='Raw Data'!T527), 'Raw Data'!G527, 0)</f>
        <v>0</v>
      </c>
      <c r="D532">
        <f>IF('Raw Data'!S527&lt;'Raw Data'!T527, 'Raw Data'!H527, 0)</f>
        <v>0</v>
      </c>
      <c r="E532">
        <f>IF(SUM('Raw Data'!S527:T527)&gt;2, 'Raw Data'!I527, 0)</f>
        <v>0</v>
      </c>
      <c r="F532">
        <f>IF(AND(ISNUMBER('Raw Data'!S527),SUM('Raw Data'!S527:T527)&lt;3),'Raw Data'!I527,)</f>
        <v>0</v>
      </c>
      <c r="G532">
        <f>IF(AND('Raw Data'!S527&gt;0, 'Raw Data'!T527&gt;0), 'Raw Data'!K527, 0)</f>
        <v>0</v>
      </c>
      <c r="H532">
        <f>IF(AND(ISNUMBER('Raw Data'!S527), OR('Raw Data'!S527=0, 'Raw Data'!T527=0)), 'Raw Data'!L527, 0)</f>
        <v>0</v>
      </c>
      <c r="I532">
        <f>IF('Raw Data'!S527='Raw Data'!T527, 0, IF('Raw Data'!S527&gt;'Raw Data'!T527, 'Raw Data'!M527, 0))</f>
        <v>0</v>
      </c>
      <c r="J532">
        <f>IF('Raw Data'!S527='Raw Data'!T527, 0, IF('Raw Data'!S527&lt;'Raw Data'!T527, 'Raw Data'!O527, 0))</f>
        <v>0</v>
      </c>
      <c r="K532">
        <f>IF(AND(ISNUMBER('Raw Data'!S527), OR('Raw Data'!S527&gt;'Raw Data'!T527, 'Raw Data'!S527='Raw Data'!T527)), 'Raw Data'!P527, 0)</f>
        <v>0</v>
      </c>
      <c r="L532">
        <f>IF(AND(ISNUMBER('Raw Data'!S527), OR('Raw Data'!S527&lt;'Raw Data'!T527, 'Raw Data'!S527='Raw Data'!T527)), 'Raw Data'!Q527, 0)</f>
        <v>0</v>
      </c>
      <c r="M532">
        <f>IF(AND(ISNUMBER('Raw Data'!S527), OR('Raw Data'!S527&gt;'Raw Data'!T527, 'Raw Data'!S527&lt;'Raw Data'!T527)), 'Raw Data'!R527, 0)</f>
        <v>0</v>
      </c>
      <c r="N532">
        <f>IF(AND('Raw Data'!F527&lt;'Raw Data'!H527, 'Raw Data'!S527&gt;'Raw Data'!T527), 'Raw Data'!F527, 0)</f>
        <v>0</v>
      </c>
      <c r="O532" t="b">
        <f>'Raw Data'!F527&lt;'Raw Data'!H527</f>
        <v>0</v>
      </c>
      <c r="P532">
        <f>IF(AND('Raw Data'!F527&gt;'Raw Data'!H527, 'Raw Data'!S527&gt;'Raw Data'!T527), 'Raw Data'!F527, 0)</f>
        <v>0</v>
      </c>
      <c r="Q532">
        <f>IF(AND('Raw Data'!F527&gt;'Raw Data'!H527, 'Raw Data'!S527&lt;'Raw Data'!T527), 'Raw Data'!H527, 0)</f>
        <v>0</v>
      </c>
      <c r="R532">
        <f>IF(AND('Raw Data'!F527&lt;'Raw Data'!H527, 'Raw Data'!S527&lt;'Raw Data'!T527), 'Raw Data'!H527, 0)</f>
        <v>0</v>
      </c>
      <c r="S532">
        <f>IF(ISNUMBER('Raw Data'!F527), IF(_xlfn.XLOOKUP(SMALL('Raw Data'!F527:H527, 1), B532:D532, B532:D532, 0)&gt;0, SMALL('Raw Data'!F527:H527, 1), 0), 0)</f>
        <v>0</v>
      </c>
      <c r="T532">
        <f>IF(ISNUMBER('Raw Data'!F527), IF(_xlfn.XLOOKUP(SMALL('Raw Data'!F527:H527, 2), B532:D532, B532:D532, 0)&gt;0, SMALL('Raw Data'!F527:H527, 2), 0), 0)</f>
        <v>0</v>
      </c>
      <c r="U532">
        <f>IF(ISNUMBER('Raw Data'!F527), IF(_xlfn.XLOOKUP(SMALL('Raw Data'!F527:H527, 3), B532:D532, B532:D532, 0)&gt;0, SMALL('Raw Data'!F527:H527, 3), 0), 0)</f>
        <v>0</v>
      </c>
      <c r="V532">
        <f>IF(AND('Raw Data'!F527&lt;'Raw Data'!H527,'Raw Data'!S527&gt;'Raw Data'!T527),'Raw Data'!F527,IF(AND('Raw Data'!H527&lt;'Raw Data'!F527,'Raw Data'!T527&gt;'Raw Data'!S527),'Raw Data'!H527,0))</f>
        <v>0</v>
      </c>
      <c r="W532">
        <f>IF(AND('Raw Data'!F527&gt;'Raw Data'!H527,'Raw Data'!S527&gt;'Raw Data'!T527),'Raw Data'!F527,IF(AND('Raw Data'!H527&gt;'Raw Data'!F527,'Raw Data'!T527&gt;'Raw Data'!S527),'Raw Data'!H527,0))</f>
        <v>0</v>
      </c>
      <c r="X532">
        <f>IF(AND('Raw Data'!G527&gt;4,'Raw Data'!S527&gt;'Raw Data'!T527, ISNUMBER('Raw Data'!S527)),'Raw Data'!M527,IF(AND('Raw Data'!G527&gt;4,'Raw Data'!S527='Raw Data'!T527, ISNUMBER('Raw Data'!S527)),0,IF(AND(ISNUMBER('Raw Data'!S527), 'Raw Data'!S527='Raw Data'!T527),'Raw Data'!G527,0)))</f>
        <v>0</v>
      </c>
      <c r="Y532">
        <f>IF(AND('Raw Data'!G527&gt;4,'Raw Data'!S527&lt;'Raw Data'!T527),'Raw Data'!O527,IF(AND('Raw Data'!G527&gt;4,'Raw Data'!S527='Raw Data'!T527),0,IF('Raw Data'!S527='Raw Data'!T527,'Raw Data'!G527,0)))</f>
        <v>0</v>
      </c>
      <c r="Z532">
        <f>IF(AND('Raw Data'!G527&lt;4, 'Raw Data'!S527='Raw Data'!T527), 'Raw Data'!G527,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Data'!U528</f>
        <v>0</v>
      </c>
      <c r="B533">
        <f>IF('Raw Data'!S528&gt;'Raw Data'!T528, 'Raw Data'!F528, 0)</f>
        <v>0</v>
      </c>
      <c r="C533">
        <f>IF(AND(ISNUMBER('Raw Data'!S528), 'Raw Data'!S528='Raw Data'!T528), 'Raw Data'!G528, 0)</f>
        <v>0</v>
      </c>
      <c r="D533">
        <f>IF('Raw Data'!S528&lt;'Raw Data'!T528, 'Raw Data'!H528, 0)</f>
        <v>0</v>
      </c>
      <c r="E533">
        <f>IF(SUM('Raw Data'!S528:T528)&gt;2, 'Raw Data'!I528, 0)</f>
        <v>0</v>
      </c>
      <c r="F533">
        <f>IF(AND(ISNUMBER('Raw Data'!S528),SUM('Raw Data'!S528:T528)&lt;3),'Raw Data'!I528,)</f>
        <v>0</v>
      </c>
      <c r="G533">
        <f>IF(AND('Raw Data'!S528&gt;0, 'Raw Data'!T528&gt;0), 'Raw Data'!K528, 0)</f>
        <v>0</v>
      </c>
      <c r="H533">
        <f>IF(AND(ISNUMBER('Raw Data'!S528), OR('Raw Data'!S528=0, 'Raw Data'!T528=0)), 'Raw Data'!L528, 0)</f>
        <v>0</v>
      </c>
      <c r="I533">
        <f>IF('Raw Data'!S528='Raw Data'!T528, 0, IF('Raw Data'!S528&gt;'Raw Data'!T528, 'Raw Data'!M528, 0))</f>
        <v>0</v>
      </c>
      <c r="J533">
        <f>IF('Raw Data'!S528='Raw Data'!T528, 0, IF('Raw Data'!S528&lt;'Raw Data'!T528, 'Raw Data'!O528, 0))</f>
        <v>0</v>
      </c>
      <c r="K533">
        <f>IF(AND(ISNUMBER('Raw Data'!S528), OR('Raw Data'!S528&gt;'Raw Data'!T528, 'Raw Data'!S528='Raw Data'!T528)), 'Raw Data'!P528, 0)</f>
        <v>0</v>
      </c>
      <c r="L533">
        <f>IF(AND(ISNUMBER('Raw Data'!S528), OR('Raw Data'!S528&lt;'Raw Data'!T528, 'Raw Data'!S528='Raw Data'!T528)), 'Raw Data'!Q528, 0)</f>
        <v>0</v>
      </c>
      <c r="M533">
        <f>IF(AND(ISNUMBER('Raw Data'!S528), OR('Raw Data'!S528&gt;'Raw Data'!T528, 'Raw Data'!S528&lt;'Raw Data'!T528)), 'Raw Data'!R528, 0)</f>
        <v>0</v>
      </c>
      <c r="N533">
        <f>IF(AND('Raw Data'!F528&lt;'Raw Data'!H528, 'Raw Data'!S528&gt;'Raw Data'!T528), 'Raw Data'!F528, 0)</f>
        <v>0</v>
      </c>
      <c r="O533" t="b">
        <f>'Raw Data'!F528&lt;'Raw Data'!H528</f>
        <v>0</v>
      </c>
      <c r="P533">
        <f>IF(AND('Raw Data'!F528&gt;'Raw Data'!H528, 'Raw Data'!S528&gt;'Raw Data'!T528), 'Raw Data'!F528, 0)</f>
        <v>0</v>
      </c>
      <c r="Q533">
        <f>IF(AND('Raw Data'!F528&gt;'Raw Data'!H528, 'Raw Data'!S528&lt;'Raw Data'!T528), 'Raw Data'!H528, 0)</f>
        <v>0</v>
      </c>
      <c r="R533">
        <f>IF(AND('Raw Data'!F528&lt;'Raw Data'!H528, 'Raw Data'!S528&lt;'Raw Data'!T528), 'Raw Data'!H528, 0)</f>
        <v>0</v>
      </c>
      <c r="S533">
        <f>IF(ISNUMBER('Raw Data'!F528), IF(_xlfn.XLOOKUP(SMALL('Raw Data'!F528:H528, 1), B533:D533, B533:D533, 0)&gt;0, SMALL('Raw Data'!F528:H528, 1), 0), 0)</f>
        <v>0</v>
      </c>
      <c r="T533">
        <f>IF(ISNUMBER('Raw Data'!F528), IF(_xlfn.XLOOKUP(SMALL('Raw Data'!F528:H528, 2), B533:D533, B533:D533, 0)&gt;0, SMALL('Raw Data'!F528:H528, 2), 0), 0)</f>
        <v>0</v>
      </c>
      <c r="U533">
        <f>IF(ISNUMBER('Raw Data'!F528), IF(_xlfn.XLOOKUP(SMALL('Raw Data'!F528:H528, 3), B533:D533, B533:D533, 0)&gt;0, SMALL('Raw Data'!F528:H528, 3), 0), 0)</f>
        <v>0</v>
      </c>
      <c r="V533">
        <f>IF(AND('Raw Data'!F528&lt;'Raw Data'!H528,'Raw Data'!S528&gt;'Raw Data'!T528),'Raw Data'!F528,IF(AND('Raw Data'!H528&lt;'Raw Data'!F528,'Raw Data'!T528&gt;'Raw Data'!S528),'Raw Data'!H528,0))</f>
        <v>0</v>
      </c>
      <c r="W533">
        <f>IF(AND('Raw Data'!F528&gt;'Raw Data'!H528,'Raw Data'!S528&gt;'Raw Data'!T528),'Raw Data'!F528,IF(AND('Raw Data'!H528&gt;'Raw Data'!F528,'Raw Data'!T528&gt;'Raw Data'!S528),'Raw Data'!H528,0))</f>
        <v>0</v>
      </c>
      <c r="X533">
        <f>IF(AND('Raw Data'!G528&gt;4,'Raw Data'!S528&gt;'Raw Data'!T528, ISNUMBER('Raw Data'!S528)),'Raw Data'!M528,IF(AND('Raw Data'!G528&gt;4,'Raw Data'!S528='Raw Data'!T528, ISNUMBER('Raw Data'!S528)),0,IF(AND(ISNUMBER('Raw Data'!S528), 'Raw Data'!S528='Raw Data'!T528),'Raw Data'!G528,0)))</f>
        <v>0</v>
      </c>
      <c r="Y533">
        <f>IF(AND('Raw Data'!G528&gt;4,'Raw Data'!S528&lt;'Raw Data'!T528),'Raw Data'!O528,IF(AND('Raw Data'!G528&gt;4,'Raw Data'!S528='Raw Data'!T528),0,IF('Raw Data'!S528='Raw Data'!T528,'Raw Data'!G528,0)))</f>
        <v>0</v>
      </c>
      <c r="Z533">
        <f>IF(AND('Raw Data'!G528&lt;4, 'Raw Data'!S528='Raw Data'!T528), 'Raw Data'!G528,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Data'!U529</f>
        <v>0</v>
      </c>
      <c r="B534">
        <f>IF('Raw Data'!S529&gt;'Raw Data'!T529, 'Raw Data'!F529, 0)</f>
        <v>0</v>
      </c>
      <c r="C534">
        <f>IF(AND(ISNUMBER('Raw Data'!S529), 'Raw Data'!S529='Raw Data'!T529), 'Raw Data'!G529, 0)</f>
        <v>0</v>
      </c>
      <c r="D534">
        <f>IF('Raw Data'!S529&lt;'Raw Data'!T529, 'Raw Data'!H529, 0)</f>
        <v>0</v>
      </c>
      <c r="E534">
        <f>IF(SUM('Raw Data'!S529:T529)&gt;2, 'Raw Data'!I529, 0)</f>
        <v>0</v>
      </c>
      <c r="F534">
        <f>IF(AND(ISNUMBER('Raw Data'!S529),SUM('Raw Data'!S529:T529)&lt;3),'Raw Data'!I529,)</f>
        <v>0</v>
      </c>
      <c r="G534">
        <f>IF(AND('Raw Data'!S529&gt;0, 'Raw Data'!T529&gt;0), 'Raw Data'!K529, 0)</f>
        <v>0</v>
      </c>
      <c r="H534">
        <f>IF(AND(ISNUMBER('Raw Data'!S529), OR('Raw Data'!S529=0, 'Raw Data'!T529=0)), 'Raw Data'!L529, 0)</f>
        <v>0</v>
      </c>
      <c r="I534">
        <f>IF('Raw Data'!S529='Raw Data'!T529, 0, IF('Raw Data'!S529&gt;'Raw Data'!T529, 'Raw Data'!M529, 0))</f>
        <v>0</v>
      </c>
      <c r="J534">
        <f>IF('Raw Data'!S529='Raw Data'!T529, 0, IF('Raw Data'!S529&lt;'Raw Data'!T529, 'Raw Data'!O529, 0))</f>
        <v>0</v>
      </c>
      <c r="K534">
        <f>IF(AND(ISNUMBER('Raw Data'!S529), OR('Raw Data'!S529&gt;'Raw Data'!T529, 'Raw Data'!S529='Raw Data'!T529)), 'Raw Data'!P529, 0)</f>
        <v>0</v>
      </c>
      <c r="L534">
        <f>IF(AND(ISNUMBER('Raw Data'!S529), OR('Raw Data'!S529&lt;'Raw Data'!T529, 'Raw Data'!S529='Raw Data'!T529)), 'Raw Data'!Q529, 0)</f>
        <v>0</v>
      </c>
      <c r="M534">
        <f>IF(AND(ISNUMBER('Raw Data'!S529), OR('Raw Data'!S529&gt;'Raw Data'!T529, 'Raw Data'!S529&lt;'Raw Data'!T529)), 'Raw Data'!R529, 0)</f>
        <v>0</v>
      </c>
      <c r="N534">
        <f>IF(AND('Raw Data'!F529&lt;'Raw Data'!H529, 'Raw Data'!S529&gt;'Raw Data'!T529), 'Raw Data'!F529, 0)</f>
        <v>0</v>
      </c>
      <c r="O534" t="b">
        <f>'Raw Data'!F529&lt;'Raw Data'!H529</f>
        <v>0</v>
      </c>
      <c r="P534">
        <f>IF(AND('Raw Data'!F529&gt;'Raw Data'!H529, 'Raw Data'!S529&gt;'Raw Data'!T529), 'Raw Data'!F529, 0)</f>
        <v>0</v>
      </c>
      <c r="Q534">
        <f>IF(AND('Raw Data'!F529&gt;'Raw Data'!H529, 'Raw Data'!S529&lt;'Raw Data'!T529), 'Raw Data'!H529, 0)</f>
        <v>0</v>
      </c>
      <c r="R534">
        <f>IF(AND('Raw Data'!F529&lt;'Raw Data'!H529, 'Raw Data'!S529&lt;'Raw Data'!T529), 'Raw Data'!H529, 0)</f>
        <v>0</v>
      </c>
      <c r="S534">
        <f>IF(ISNUMBER('Raw Data'!F529), IF(_xlfn.XLOOKUP(SMALL('Raw Data'!F529:H529, 1), B534:D534, B534:D534, 0)&gt;0, SMALL('Raw Data'!F529:H529, 1), 0), 0)</f>
        <v>0</v>
      </c>
      <c r="T534">
        <f>IF(ISNUMBER('Raw Data'!F529), IF(_xlfn.XLOOKUP(SMALL('Raw Data'!F529:H529, 2), B534:D534, B534:D534, 0)&gt;0, SMALL('Raw Data'!F529:H529, 2), 0), 0)</f>
        <v>0</v>
      </c>
      <c r="U534">
        <f>IF(ISNUMBER('Raw Data'!F529), IF(_xlfn.XLOOKUP(SMALL('Raw Data'!F529:H529, 3), B534:D534, B534:D534, 0)&gt;0, SMALL('Raw Data'!F529:H529, 3), 0), 0)</f>
        <v>0</v>
      </c>
      <c r="V534">
        <f>IF(AND('Raw Data'!F529&lt;'Raw Data'!H529,'Raw Data'!S529&gt;'Raw Data'!T529),'Raw Data'!F529,IF(AND('Raw Data'!H529&lt;'Raw Data'!F529,'Raw Data'!T529&gt;'Raw Data'!S529),'Raw Data'!H529,0))</f>
        <v>0</v>
      </c>
      <c r="W534">
        <f>IF(AND('Raw Data'!F529&gt;'Raw Data'!H529,'Raw Data'!S529&gt;'Raw Data'!T529),'Raw Data'!F529,IF(AND('Raw Data'!H529&gt;'Raw Data'!F529,'Raw Data'!T529&gt;'Raw Data'!S529),'Raw Data'!H529,0))</f>
        <v>0</v>
      </c>
      <c r="X534">
        <f>IF(AND('Raw Data'!G529&gt;4,'Raw Data'!S529&gt;'Raw Data'!T529, ISNUMBER('Raw Data'!S529)),'Raw Data'!M529,IF(AND('Raw Data'!G529&gt;4,'Raw Data'!S529='Raw Data'!T529, ISNUMBER('Raw Data'!S529)),0,IF(AND(ISNUMBER('Raw Data'!S529), 'Raw Data'!S529='Raw Data'!T529),'Raw Data'!G529,0)))</f>
        <v>0</v>
      </c>
      <c r="Y534">
        <f>IF(AND('Raw Data'!G529&gt;4,'Raw Data'!S529&lt;'Raw Data'!T529),'Raw Data'!O529,IF(AND('Raw Data'!G529&gt;4,'Raw Data'!S529='Raw Data'!T529),0,IF('Raw Data'!S529='Raw Data'!T529,'Raw Data'!G529,0)))</f>
        <v>0</v>
      </c>
      <c r="Z534">
        <f>IF(AND('Raw Data'!G529&lt;4, 'Raw Data'!S529='Raw Data'!T529), 'Raw Data'!G529,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Data'!U530</f>
        <v>0</v>
      </c>
      <c r="B535">
        <f>IF('Raw Data'!S530&gt;'Raw Data'!T530, 'Raw Data'!F530, 0)</f>
        <v>0</v>
      </c>
      <c r="C535">
        <f>IF(AND(ISNUMBER('Raw Data'!S530), 'Raw Data'!S530='Raw Data'!T530), 'Raw Data'!G530, 0)</f>
        <v>0</v>
      </c>
      <c r="D535">
        <f>IF('Raw Data'!S530&lt;'Raw Data'!T530, 'Raw Data'!H530, 0)</f>
        <v>0</v>
      </c>
      <c r="E535">
        <f>IF(SUM('Raw Data'!S530:T530)&gt;2, 'Raw Data'!I530, 0)</f>
        <v>0</v>
      </c>
      <c r="F535">
        <f>IF(AND(ISNUMBER('Raw Data'!S530),SUM('Raw Data'!S530:T530)&lt;3),'Raw Data'!I530,)</f>
        <v>0</v>
      </c>
      <c r="G535">
        <f>IF(AND('Raw Data'!S530&gt;0, 'Raw Data'!T530&gt;0), 'Raw Data'!K530, 0)</f>
        <v>0</v>
      </c>
      <c r="H535">
        <f>IF(AND(ISNUMBER('Raw Data'!S530), OR('Raw Data'!S530=0, 'Raw Data'!T530=0)), 'Raw Data'!L530, 0)</f>
        <v>0</v>
      </c>
      <c r="I535">
        <f>IF('Raw Data'!S530='Raw Data'!T530, 0, IF('Raw Data'!S530&gt;'Raw Data'!T530, 'Raw Data'!M530, 0))</f>
        <v>0</v>
      </c>
      <c r="J535">
        <f>IF('Raw Data'!S530='Raw Data'!T530, 0, IF('Raw Data'!S530&lt;'Raw Data'!T530, 'Raw Data'!O530, 0))</f>
        <v>0</v>
      </c>
      <c r="K535">
        <f>IF(AND(ISNUMBER('Raw Data'!S530), OR('Raw Data'!S530&gt;'Raw Data'!T530, 'Raw Data'!S530='Raw Data'!T530)), 'Raw Data'!P530, 0)</f>
        <v>0</v>
      </c>
      <c r="L535">
        <f>IF(AND(ISNUMBER('Raw Data'!S530), OR('Raw Data'!S530&lt;'Raw Data'!T530, 'Raw Data'!S530='Raw Data'!T530)), 'Raw Data'!Q530, 0)</f>
        <v>0</v>
      </c>
      <c r="M535">
        <f>IF(AND(ISNUMBER('Raw Data'!S530), OR('Raw Data'!S530&gt;'Raw Data'!T530, 'Raw Data'!S530&lt;'Raw Data'!T530)), 'Raw Data'!R530, 0)</f>
        <v>0</v>
      </c>
      <c r="N535">
        <f>IF(AND('Raw Data'!F530&lt;'Raw Data'!H530, 'Raw Data'!S530&gt;'Raw Data'!T530), 'Raw Data'!F530, 0)</f>
        <v>0</v>
      </c>
      <c r="O535" t="b">
        <f>'Raw Data'!F530&lt;'Raw Data'!H530</f>
        <v>0</v>
      </c>
      <c r="P535">
        <f>IF(AND('Raw Data'!F530&gt;'Raw Data'!H530, 'Raw Data'!S530&gt;'Raw Data'!T530), 'Raw Data'!F530, 0)</f>
        <v>0</v>
      </c>
      <c r="Q535">
        <f>IF(AND('Raw Data'!F530&gt;'Raw Data'!H530, 'Raw Data'!S530&lt;'Raw Data'!T530), 'Raw Data'!H530, 0)</f>
        <v>0</v>
      </c>
      <c r="R535">
        <f>IF(AND('Raw Data'!F530&lt;'Raw Data'!H530, 'Raw Data'!S530&lt;'Raw Data'!T530), 'Raw Data'!H530, 0)</f>
        <v>0</v>
      </c>
      <c r="S535">
        <f>IF(ISNUMBER('Raw Data'!F530), IF(_xlfn.XLOOKUP(SMALL('Raw Data'!F530:H530, 1), B535:D535, B535:D535, 0)&gt;0, SMALL('Raw Data'!F530:H530, 1), 0), 0)</f>
        <v>0</v>
      </c>
      <c r="T535">
        <f>IF(ISNUMBER('Raw Data'!F530), IF(_xlfn.XLOOKUP(SMALL('Raw Data'!F530:H530, 2), B535:D535, B535:D535, 0)&gt;0, SMALL('Raw Data'!F530:H530, 2), 0), 0)</f>
        <v>0</v>
      </c>
      <c r="U535">
        <f>IF(ISNUMBER('Raw Data'!F530), IF(_xlfn.XLOOKUP(SMALL('Raw Data'!F530:H530, 3), B535:D535, B535:D535, 0)&gt;0, SMALL('Raw Data'!F530:H530, 3), 0), 0)</f>
        <v>0</v>
      </c>
      <c r="V535">
        <f>IF(AND('Raw Data'!F530&lt;'Raw Data'!H530,'Raw Data'!S530&gt;'Raw Data'!T530),'Raw Data'!F530,IF(AND('Raw Data'!H530&lt;'Raw Data'!F530,'Raw Data'!T530&gt;'Raw Data'!S530),'Raw Data'!H530,0))</f>
        <v>0</v>
      </c>
      <c r="W535">
        <f>IF(AND('Raw Data'!F530&gt;'Raw Data'!H530,'Raw Data'!S530&gt;'Raw Data'!T530),'Raw Data'!F530,IF(AND('Raw Data'!H530&gt;'Raw Data'!F530,'Raw Data'!T530&gt;'Raw Data'!S530),'Raw Data'!H530,0))</f>
        <v>0</v>
      </c>
      <c r="X535">
        <f>IF(AND('Raw Data'!G530&gt;4,'Raw Data'!S530&gt;'Raw Data'!T530, ISNUMBER('Raw Data'!S530)),'Raw Data'!M530,IF(AND('Raw Data'!G530&gt;4,'Raw Data'!S530='Raw Data'!T530, ISNUMBER('Raw Data'!S530)),0,IF(AND(ISNUMBER('Raw Data'!S530), 'Raw Data'!S530='Raw Data'!T530),'Raw Data'!G530,0)))</f>
        <v>0</v>
      </c>
      <c r="Y535">
        <f>IF(AND('Raw Data'!G530&gt;4,'Raw Data'!S530&lt;'Raw Data'!T530),'Raw Data'!O530,IF(AND('Raw Data'!G530&gt;4,'Raw Data'!S530='Raw Data'!T530),0,IF('Raw Data'!S530='Raw Data'!T530,'Raw Data'!G530,0)))</f>
        <v>0</v>
      </c>
      <c r="Z535">
        <f>IF(AND('Raw Data'!G530&lt;4, 'Raw Data'!S530='Raw Data'!T530), 'Raw Data'!G530,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2022-09-08T09:30:19Z</dcterms:modified>
</cp:coreProperties>
</file>